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ThisWorkbook"/>
  <bookViews>
    <workbookView xWindow="0" yWindow="0" windowWidth="16380" windowHeight="8190" tabRatio="604" activeTab="6"/>
  </bookViews>
  <sheets>
    <sheet name="ИЖ 6-8 2012" sheetId="32" r:id="rId1"/>
    <sheet name="ИЖ 6-8 2011" sheetId="31" r:id="rId2"/>
    <sheet name="ИЖ 6-8 2010" sheetId="30" r:id="rId3"/>
    <sheet name="ТР 6-8" sheetId="11" r:id="rId4"/>
    <sheet name="ИМ 6-8" sheetId="20" r:id="rId5"/>
    <sheet name="ГР 6-8" sheetId="26" r:id="rId6"/>
    <sheet name="СП 6-8" sheetId="33" r:id="rId7"/>
  </sheets>
  <definedNames>
    <definedName name="_xlnm.Print_Area" localSheetId="5">'ГР 6-8'!$A$1:$AB$22</definedName>
    <definedName name="_xlnm.Print_Area" localSheetId="2">'ИЖ 6-8 2010'!$A$1:$AB$25</definedName>
    <definedName name="_xlnm.Print_Area" localSheetId="1">'ИЖ 6-8 2011'!$A$1:$AB$24</definedName>
    <definedName name="_xlnm.Print_Area" localSheetId="0">'ИЖ 6-8 2012'!$A$1:$AB$18</definedName>
    <definedName name="_xlnm.Print_Area" localSheetId="4">'ИМ 6-8'!$A$1:$AB$24</definedName>
    <definedName name="_xlnm.Print_Area" localSheetId="6">'СП 6-8'!$A$1:$AB$24</definedName>
    <definedName name="_xlnm.Print_Area" localSheetId="3">'ТР 6-8'!$A$1:$AB$25</definedName>
  </definedNames>
  <calcPr calcId="124519"/>
</workbook>
</file>

<file path=xl/calcChain.xml><?xml version="1.0" encoding="utf-8"?>
<calcChain xmlns="http://schemas.openxmlformats.org/spreadsheetml/2006/main">
  <c r="Z17" i="33"/>
  <c r="U17"/>
  <c r="Q17"/>
  <c r="P17"/>
  <c r="R17" s="1"/>
  <c r="J17"/>
  <c r="I17"/>
  <c r="K17" s="1"/>
  <c r="AA17" s="1"/>
  <c r="Z16"/>
  <c r="U16"/>
  <c r="Q16"/>
  <c r="P16"/>
  <c r="R16" s="1"/>
  <c r="J16"/>
  <c r="I16"/>
  <c r="K16" s="1"/>
  <c r="AA16" s="1"/>
  <c r="Z15"/>
  <c r="U15"/>
  <c r="Q15"/>
  <c r="P15"/>
  <c r="R15" s="1"/>
  <c r="J15"/>
  <c r="I15"/>
  <c r="K15" s="1"/>
  <c r="AA15" s="1"/>
  <c r="Z14"/>
  <c r="U14"/>
  <c r="Q14"/>
  <c r="P14"/>
  <c r="R14" s="1"/>
  <c r="J14"/>
  <c r="I14"/>
  <c r="K14" s="1"/>
  <c r="AA14" s="1"/>
  <c r="Z13"/>
  <c r="U13"/>
  <c r="Q13"/>
  <c r="P13"/>
  <c r="R13" s="1"/>
  <c r="J13"/>
  <c r="I13"/>
  <c r="K13" s="1"/>
  <c r="AA13" s="1"/>
  <c r="Z12"/>
  <c r="U12"/>
  <c r="Q12"/>
  <c r="P12"/>
  <c r="R12" s="1"/>
  <c r="J12"/>
  <c r="I12"/>
  <c r="K12" s="1"/>
  <c r="AA12" s="1"/>
  <c r="AB12" s="1"/>
  <c r="Z11"/>
  <c r="U11"/>
  <c r="Q11"/>
  <c r="P11"/>
  <c r="R11" s="1"/>
  <c r="J11"/>
  <c r="I11"/>
  <c r="K11" s="1"/>
  <c r="AA11" s="1"/>
  <c r="Z10"/>
  <c r="U10"/>
  <c r="Q10"/>
  <c r="P10"/>
  <c r="R10" s="1"/>
  <c r="J10"/>
  <c r="I10"/>
  <c r="K10" s="1"/>
  <c r="AA10" s="1"/>
  <c r="Z11" i="32"/>
  <c r="U11"/>
  <c r="Q11"/>
  <c r="P11"/>
  <c r="R11" s="1"/>
  <c r="J11"/>
  <c r="I11"/>
  <c r="K11" s="1"/>
  <c r="AA11" s="1"/>
  <c r="Z10"/>
  <c r="U10"/>
  <c r="Q10"/>
  <c r="P10"/>
  <c r="R10" s="1"/>
  <c r="J10"/>
  <c r="I10"/>
  <c r="K10" s="1"/>
  <c r="AA10" s="1"/>
  <c r="AB10" s="1"/>
  <c r="Z17" i="31"/>
  <c r="U17"/>
  <c r="Q17"/>
  <c r="P17"/>
  <c r="J17"/>
  <c r="I17"/>
  <c r="Z16"/>
  <c r="U16"/>
  <c r="Q16"/>
  <c r="P16"/>
  <c r="J16"/>
  <c r="I16"/>
  <c r="Z15"/>
  <c r="U15"/>
  <c r="Q15"/>
  <c r="P15"/>
  <c r="J15"/>
  <c r="I15"/>
  <c r="Z14"/>
  <c r="U14"/>
  <c r="Q14"/>
  <c r="P14"/>
  <c r="J14"/>
  <c r="I14"/>
  <c r="Z13"/>
  <c r="U13"/>
  <c r="Q13"/>
  <c r="P13"/>
  <c r="J13"/>
  <c r="I13"/>
  <c r="Z12"/>
  <c r="U12"/>
  <c r="Q12"/>
  <c r="P12"/>
  <c r="J12"/>
  <c r="I12"/>
  <c r="Z11"/>
  <c r="U11"/>
  <c r="Q11"/>
  <c r="P11"/>
  <c r="J11"/>
  <c r="I11"/>
  <c r="Z10"/>
  <c r="U10"/>
  <c r="Q10"/>
  <c r="P10"/>
  <c r="J10"/>
  <c r="I10"/>
  <c r="Z18" i="30"/>
  <c r="U18"/>
  <c r="Q18"/>
  <c r="P18"/>
  <c r="R18" s="1"/>
  <c r="J18"/>
  <c r="I18"/>
  <c r="K18" s="1"/>
  <c r="AA18" s="1"/>
  <c r="Z17"/>
  <c r="U17"/>
  <c r="Q17"/>
  <c r="P17"/>
  <c r="R17" s="1"/>
  <c r="J17"/>
  <c r="I17"/>
  <c r="K17" s="1"/>
  <c r="AA17" s="1"/>
  <c r="Z16"/>
  <c r="U16"/>
  <c r="Q16"/>
  <c r="P16"/>
  <c r="R16" s="1"/>
  <c r="J16"/>
  <c r="I16"/>
  <c r="K16" s="1"/>
  <c r="AA16" s="1"/>
  <c r="Z15"/>
  <c r="U15"/>
  <c r="Q15"/>
  <c r="P15"/>
  <c r="R15" s="1"/>
  <c r="J15"/>
  <c r="I15"/>
  <c r="K15" s="1"/>
  <c r="AA15" s="1"/>
  <c r="Z14"/>
  <c r="U14"/>
  <c r="Q14"/>
  <c r="P14"/>
  <c r="R14" s="1"/>
  <c r="J14"/>
  <c r="I14"/>
  <c r="K14" s="1"/>
  <c r="AA14" s="1"/>
  <c r="Z13"/>
  <c r="U13"/>
  <c r="Q13"/>
  <c r="P13"/>
  <c r="R13" s="1"/>
  <c r="J13"/>
  <c r="I13"/>
  <c r="K13" s="1"/>
  <c r="AA13" s="1"/>
  <c r="Z12"/>
  <c r="U12"/>
  <c r="Q12"/>
  <c r="P12"/>
  <c r="R12" s="1"/>
  <c r="J12"/>
  <c r="I12"/>
  <c r="K12" s="1"/>
  <c r="AA12" s="1"/>
  <c r="Z11"/>
  <c r="U11"/>
  <c r="Q11"/>
  <c r="P11"/>
  <c r="R11" s="1"/>
  <c r="J11"/>
  <c r="I11"/>
  <c r="K11" s="1"/>
  <c r="AA11" s="1"/>
  <c r="Z10"/>
  <c r="U10"/>
  <c r="Q10"/>
  <c r="P10"/>
  <c r="R10" s="1"/>
  <c r="J10"/>
  <c r="I10"/>
  <c r="K10" s="1"/>
  <c r="AA10" s="1"/>
  <c r="AB10" s="1"/>
  <c r="AB15" i="33" l="1"/>
  <c r="AB10"/>
  <c r="AB11"/>
  <c r="AB13"/>
  <c r="AB14"/>
  <c r="AB17"/>
  <c r="AB11" i="32"/>
  <c r="K10" i="31"/>
  <c r="AA10" s="1"/>
  <c r="R10"/>
  <c r="K11"/>
  <c r="AA11" s="1"/>
  <c r="R11"/>
  <c r="K12"/>
  <c r="AA12" s="1"/>
  <c r="AB12" s="1"/>
  <c r="R12"/>
  <c r="K13"/>
  <c r="AA13" s="1"/>
  <c r="R13"/>
  <c r="K14"/>
  <c r="AA14" s="1"/>
  <c r="R14"/>
  <c r="K15"/>
  <c r="AA15" s="1"/>
  <c r="R15"/>
  <c r="K16"/>
  <c r="AA16" s="1"/>
  <c r="R16"/>
  <c r="K17"/>
  <c r="AA17" s="1"/>
  <c r="AB17" s="1"/>
  <c r="R17"/>
  <c r="AB11"/>
  <c r="AB14"/>
  <c r="AB11" i="30"/>
  <c r="AB13"/>
  <c r="AB15"/>
  <c r="AB17"/>
  <c r="AB12"/>
  <c r="AB14"/>
  <c r="AB16"/>
  <c r="AB18"/>
  <c r="AB16" i="31" l="1"/>
  <c r="AB15"/>
  <c r="AB13"/>
  <c r="AB10"/>
  <c r="P15" i="11" l="1"/>
  <c r="I16" i="26" l="1"/>
  <c r="J16"/>
  <c r="P16"/>
  <c r="Q16"/>
  <c r="U16"/>
  <c r="Z16"/>
  <c r="I13"/>
  <c r="J13"/>
  <c r="P13"/>
  <c r="Q13"/>
  <c r="U13"/>
  <c r="Z13"/>
  <c r="I17"/>
  <c r="J17"/>
  <c r="P17"/>
  <c r="Q17"/>
  <c r="U17"/>
  <c r="Z17"/>
  <c r="I10"/>
  <c r="J10"/>
  <c r="P10"/>
  <c r="Q10"/>
  <c r="R10"/>
  <c r="U10"/>
  <c r="Z10"/>
  <c r="I15"/>
  <c r="J15"/>
  <c r="P15"/>
  <c r="Q15"/>
  <c r="R15" s="1"/>
  <c r="U15"/>
  <c r="Z15"/>
  <c r="I14"/>
  <c r="J14"/>
  <c r="P14"/>
  <c r="Q14"/>
  <c r="R14" s="1"/>
  <c r="U14"/>
  <c r="Z14"/>
  <c r="I11"/>
  <c r="J11"/>
  <c r="P11"/>
  <c r="Q11"/>
  <c r="R11" s="1"/>
  <c r="U11"/>
  <c r="Z11"/>
  <c r="I12"/>
  <c r="J12"/>
  <c r="P12"/>
  <c r="Q12"/>
  <c r="U12"/>
  <c r="Z12"/>
  <c r="I11" i="20"/>
  <c r="J11"/>
  <c r="P11"/>
  <c r="Q11"/>
  <c r="U11"/>
  <c r="Z11"/>
  <c r="I10"/>
  <c r="J10"/>
  <c r="P10"/>
  <c r="Q10"/>
  <c r="U10"/>
  <c r="Z10"/>
  <c r="I12"/>
  <c r="J12"/>
  <c r="K12"/>
  <c r="P12"/>
  <c r="Q12"/>
  <c r="R12" s="1"/>
  <c r="U12"/>
  <c r="Z12"/>
  <c r="I13"/>
  <c r="J13"/>
  <c r="K13" s="1"/>
  <c r="P13"/>
  <c r="Q13"/>
  <c r="R13" s="1"/>
  <c r="U13"/>
  <c r="Z13"/>
  <c r="I16"/>
  <c r="J16"/>
  <c r="K16" s="1"/>
  <c r="P16"/>
  <c r="Q16"/>
  <c r="U16"/>
  <c r="Z16"/>
  <c r="I15"/>
  <c r="J15"/>
  <c r="P15"/>
  <c r="Q15"/>
  <c r="U15"/>
  <c r="Z15"/>
  <c r="I14"/>
  <c r="J14"/>
  <c r="P14"/>
  <c r="Q14"/>
  <c r="U14"/>
  <c r="Z14"/>
  <c r="I16" i="11"/>
  <c r="J16"/>
  <c r="P16"/>
  <c r="Q16"/>
  <c r="R16" s="1"/>
  <c r="U16"/>
  <c r="Z16"/>
  <c r="I15"/>
  <c r="J15"/>
  <c r="Q15"/>
  <c r="R15" s="1"/>
  <c r="U15"/>
  <c r="Z15"/>
  <c r="I17"/>
  <c r="J17"/>
  <c r="P17"/>
  <c r="Q17"/>
  <c r="R17" s="1"/>
  <c r="U17"/>
  <c r="Z17"/>
  <c r="I10"/>
  <c r="J10"/>
  <c r="P10"/>
  <c r="Q10"/>
  <c r="R10" s="1"/>
  <c r="U10"/>
  <c r="Z10"/>
  <c r="I13"/>
  <c r="J13"/>
  <c r="P13"/>
  <c r="Q13"/>
  <c r="R13" s="1"/>
  <c r="U13"/>
  <c r="Z13"/>
  <c r="I14"/>
  <c r="J14"/>
  <c r="K14" s="1"/>
  <c r="P14"/>
  <c r="Q14"/>
  <c r="R14" s="1"/>
  <c r="U14"/>
  <c r="Z14"/>
  <c r="I12"/>
  <c r="J12"/>
  <c r="K12" s="1"/>
  <c r="P12"/>
  <c r="Q12"/>
  <c r="R12" s="1"/>
  <c r="U12"/>
  <c r="Z12"/>
  <c r="I11"/>
  <c r="J11"/>
  <c r="K11" s="1"/>
  <c r="P11"/>
  <c r="Q11"/>
  <c r="R11" s="1"/>
  <c r="U11"/>
  <c r="Z11"/>
  <c r="K12" i="26" l="1"/>
  <c r="R17"/>
  <c r="K17"/>
  <c r="R13"/>
  <c r="K13"/>
  <c r="R16"/>
  <c r="K16"/>
  <c r="R12"/>
  <c r="K11"/>
  <c r="AA11" s="1"/>
  <c r="K14"/>
  <c r="AA14" s="1"/>
  <c r="K15"/>
  <c r="AA15" s="1"/>
  <c r="K10"/>
  <c r="AA10" s="1"/>
  <c r="AA17"/>
  <c r="AA13"/>
  <c r="AA16"/>
  <c r="K10" i="11"/>
  <c r="K15"/>
  <c r="AA15" s="1"/>
  <c r="AA11"/>
  <c r="AA12"/>
  <c r="AA14"/>
  <c r="K13"/>
  <c r="AA13" s="1"/>
  <c r="AA10"/>
  <c r="K17"/>
  <c r="AA17" s="1"/>
  <c r="K16"/>
  <c r="AA16" s="1"/>
  <c r="AA12" i="20"/>
  <c r="R14"/>
  <c r="AA14" s="1"/>
  <c r="K14"/>
  <c r="R15"/>
  <c r="K15"/>
  <c r="R16"/>
  <c r="AA16" s="1"/>
  <c r="R10"/>
  <c r="K10"/>
  <c r="R11"/>
  <c r="K11"/>
  <c r="AA11" s="1"/>
  <c r="AA13"/>
  <c r="AA12" i="26"/>
  <c r="AB14" l="1"/>
  <c r="AB11"/>
  <c r="AB10"/>
  <c r="AB15" i="11"/>
  <c r="AB13"/>
  <c r="AB14"/>
  <c r="AB12"/>
  <c r="AB16"/>
  <c r="AB10"/>
  <c r="AB11"/>
  <c r="AB17"/>
  <c r="AA10" i="20"/>
  <c r="AA15"/>
  <c r="AB16"/>
  <c r="AB15"/>
  <c r="AB11"/>
  <c r="AB10"/>
  <c r="AB14"/>
  <c r="AB15" i="26"/>
  <c r="AB16"/>
  <c r="AB12"/>
  <c r="AB17"/>
  <c r="AB13"/>
</calcChain>
</file>

<file path=xl/sharedStrings.xml><?xml version="1.0" encoding="utf-8"?>
<sst xmlns="http://schemas.openxmlformats.org/spreadsheetml/2006/main" count="416" uniqueCount="104">
  <si>
    <t xml:space="preserve">П р о т о к о л  </t>
  </si>
  <si>
    <t>г. Барнаул</t>
  </si>
  <si>
    <t>Артистичность</t>
  </si>
  <si>
    <t>№</t>
  </si>
  <si>
    <t>Участник</t>
  </si>
  <si>
    <t>Клуб</t>
  </si>
  <si>
    <t>Исполнение</t>
  </si>
  <si>
    <t>Сложность</t>
  </si>
  <si>
    <t>Сбавки</t>
  </si>
  <si>
    <t>Общий балл</t>
  </si>
  <si>
    <t>Место</t>
  </si>
  <si>
    <t>МIN "А"</t>
  </si>
  <si>
    <t>МАХ "А"</t>
  </si>
  <si>
    <t>СР</t>
  </si>
  <si>
    <t>МIN "И"</t>
  </si>
  <si>
    <t>МАХ "И"</t>
  </si>
  <si>
    <t>Э</t>
  </si>
  <si>
    <t>Л</t>
  </si>
  <si>
    <t>Глав. судья</t>
  </si>
  <si>
    <t>общ</t>
  </si>
  <si>
    <t>Главный  судья:</t>
  </si>
  <si>
    <t>Главный секретарь:</t>
  </si>
  <si>
    <t xml:space="preserve"> </t>
  </si>
  <si>
    <t>Заместитель главного судьи:</t>
  </si>
  <si>
    <t>Т.В.Хоружева</t>
  </si>
  <si>
    <t>Заместитель главного секретаря</t>
  </si>
  <si>
    <t>Пирамида</t>
  </si>
  <si>
    <t>Л.Н. Ляшенко</t>
  </si>
  <si>
    <t>14-17.11.2018</t>
  </si>
  <si>
    <t>ПЕРВЕНСТВО АЛТАЙСКОГО КРАЯ ПО СПОРТИВНОЙ АЭРОБИКЕ "СОЗВЕЗДИЕ СИБИРИ"</t>
  </si>
  <si>
    <t>МБУ СП "СШ "Рубцовск"</t>
  </si>
  <si>
    <t>КГБУ СП "СШ"Жемчужина Алтая"</t>
  </si>
  <si>
    <t>МБУ СП «СШ « Победа»</t>
  </si>
  <si>
    <t>с/к " Реванш"</t>
  </si>
  <si>
    <t>МБУ СП "СШ №6", АКООПРС "Город Мастеров"</t>
  </si>
  <si>
    <t>КГБУ СП КДЮСШ</t>
  </si>
  <si>
    <t xml:space="preserve">ДЮСШ № 2 </t>
  </si>
  <si>
    <t>Новосибирск Новосибирская область</t>
  </si>
  <si>
    <t>Рубцовск Алтайский край</t>
  </si>
  <si>
    <t>Барнаул Алтайский край</t>
  </si>
  <si>
    <t>Регион</t>
  </si>
  <si>
    <t>Н.К. Гринина</t>
  </si>
  <si>
    <t>Д.А.Гринина</t>
  </si>
  <si>
    <t xml:space="preserve">ИМ 6-8 лет </t>
  </si>
  <si>
    <t>Немировский Давид</t>
  </si>
  <si>
    <t>Грищенко Кирилл</t>
  </si>
  <si>
    <t>Агапов Александр</t>
  </si>
  <si>
    <t>Арнаутов Арсений</t>
  </si>
  <si>
    <t>Диженков Юрий</t>
  </si>
  <si>
    <t>Жиганов Максим</t>
  </si>
  <si>
    <t>Бурдунюк Глеб</t>
  </si>
  <si>
    <t>ТР 6-8 лет</t>
  </si>
  <si>
    <t>Кузнецова Дарья Струкова Анастасия Кершман Дарья</t>
  </si>
  <si>
    <t>Адарич Анна Жданова Юлия Гладышева Юлия</t>
  </si>
  <si>
    <t>Шмаль Полина Черенцева София Головачева Полина</t>
  </si>
  <si>
    <t>Пирмамедова Алиса Артемова Стефания Родионова Софья</t>
  </si>
  <si>
    <t>Погорелая Екатерина Пичугина Екатерина    Тоскуева Анна</t>
  </si>
  <si>
    <t>Дианова Янина Иляхина Анна Лобищева Валерия</t>
  </si>
  <si>
    <t xml:space="preserve">Куранда Александра Астахова Софья Перелыгина Полина </t>
  </si>
  <si>
    <t>Назарова Мария Щеклеина Медина Гриднева Анастасия</t>
  </si>
  <si>
    <t>ГР 6-8 лет</t>
  </si>
  <si>
    <t>Пирмамедова Алиса Артемова Стефания Родионова Софья Астахова Софья  Жиганов Максим</t>
  </si>
  <si>
    <t>Адарич Анна Жданова Юлия Гладышева Юлия Романосова Алина Лымарь Яна</t>
  </si>
  <si>
    <t>Зайбель Маргарита
Забутырина Мария
Тятюхина Дарья
Дядичкина Диана
Ревва Алиса</t>
  </si>
  <si>
    <t xml:space="preserve">Грищенко Кирилл Арнаутов Арсений Гриднева Анастасия Назарова Мария Щеклеина Медина </t>
  </si>
  <si>
    <t xml:space="preserve">ДООЦ Спутник  </t>
  </si>
  <si>
    <t xml:space="preserve">Лобищева Валерия Иляхина Анна      Куранда Александра Перелыгина Полина Дианова Янина </t>
  </si>
  <si>
    <t>Кузнецова Дарья Струкова Анастасия Кершман Дарья Головачева Полина Черенцева София</t>
  </si>
  <si>
    <t>Погорелая Екатерина Пичугина Екатерина    Тоскуева Анна Красикова Полина  Аксёнова Елизавета</t>
  </si>
  <si>
    <t>ФИНАЛ</t>
  </si>
  <si>
    <t>Морозова Василиса Вялкова Тамила Мосеева Александра Рогулева Екатерина Воробьева Кристина</t>
  </si>
  <si>
    <t>Кузнецова Дарья</t>
  </si>
  <si>
    <t>Родионова Софья</t>
  </si>
  <si>
    <t>Тоскуева Анна</t>
  </si>
  <si>
    <t>Адарич Анна</t>
  </si>
  <si>
    <t>Шлыкова Валерия</t>
  </si>
  <si>
    <t>Камень-на-Оби Алтайский край</t>
  </si>
  <si>
    <t>Погорелая Екатерина</t>
  </si>
  <si>
    <t>Гриднева Анастасия</t>
  </si>
  <si>
    <t>Жданова Юлия</t>
  </si>
  <si>
    <t>Морозова Василиса</t>
  </si>
  <si>
    <t>ДООЦ Спутник</t>
  </si>
  <si>
    <t>ИЖ 6-8 лет (2010)</t>
  </si>
  <si>
    <t>ИЖ 6-8 лет (2011)</t>
  </si>
  <si>
    <t>Астахова Софья</t>
  </si>
  <si>
    <t>Шмаль Полина</t>
  </si>
  <si>
    <t>Перелыгина Полина</t>
  </si>
  <si>
    <t>Лобищева Валерия</t>
  </si>
  <si>
    <t>Дианова Янина</t>
  </si>
  <si>
    <t>Лымарь Яна</t>
  </si>
  <si>
    <t>Иляхина Анна</t>
  </si>
  <si>
    <t>Смирнова Арина</t>
  </si>
  <si>
    <t>ИЖ 6-8 лет (2012)</t>
  </si>
  <si>
    <t>Хлыстунова Анна</t>
  </si>
  <si>
    <t>Соколова Мария</t>
  </si>
  <si>
    <t xml:space="preserve">СП 6-8 лет </t>
  </si>
  <si>
    <t>Жиганов Максим Астахова Софья</t>
  </si>
  <si>
    <t>Грищенко Кирилл Родионова Софья</t>
  </si>
  <si>
    <t>Бурдунюк Глеб Ветчинкина Дарья</t>
  </si>
  <si>
    <t>Арнаутов Арсений Гриднева Анастасия</t>
  </si>
  <si>
    <t>Диженков Юрий Домнышева Юлия</t>
  </si>
  <si>
    <t>Коновалова Полина Лоор Владислав</t>
  </si>
  <si>
    <t>Агапов Александр Герасименко Анна</t>
  </si>
  <si>
    <t>Немировский Давид
Ревва Алиса</t>
  </si>
</sst>
</file>

<file path=xl/styles.xml><?xml version="1.0" encoding="utf-8"?>
<styleSheet xmlns="http://schemas.openxmlformats.org/spreadsheetml/2006/main">
  <fonts count="27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 Cyr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1"/>
      <name val="Arial"/>
      <family val="2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i/>
      <sz val="12"/>
      <name val="Arial"/>
      <family val="2"/>
      <charset val="204"/>
    </font>
    <font>
      <b/>
      <sz val="12"/>
      <name val="Times New Roman Cyr"/>
      <family val="1"/>
      <charset val="204"/>
    </font>
    <font>
      <sz val="9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i/>
      <sz val="9"/>
      <name val="Arial"/>
      <family val="2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theme="7" tint="0.79998168889431442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26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0" borderId="0" xfId="0" applyFont="1" applyFill="1" applyProtection="1">
      <protection locked="0"/>
    </xf>
    <xf numFmtId="0" fontId="7" fillId="0" borderId="0" xfId="0" applyFont="1" applyProtection="1"/>
    <xf numFmtId="0" fontId="11" fillId="0" borderId="0" xfId="0" applyFont="1" applyProtection="1"/>
    <xf numFmtId="0" fontId="7" fillId="0" borderId="0" xfId="0" applyFont="1" applyAlignment="1" applyProtection="1">
      <alignment horizontal="center" vertical="center"/>
    </xf>
    <xf numFmtId="0" fontId="11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14" fontId="15" fillId="0" borderId="0" xfId="0" applyNumberFormat="1" applyFont="1" applyFill="1" applyBorder="1" applyAlignment="1" applyProtection="1">
      <protection locked="0"/>
    </xf>
    <xf numFmtId="0" fontId="7" fillId="0" borderId="0" xfId="0" applyFont="1" applyBorder="1" applyProtection="1">
      <protection locked="0"/>
    </xf>
    <xf numFmtId="0" fontId="13" fillId="0" borderId="0" xfId="0" applyFont="1" applyBorder="1"/>
    <xf numFmtId="0" fontId="14" fillId="0" borderId="0" xfId="0" applyFont="1" applyBorder="1"/>
    <xf numFmtId="2" fontId="8" fillId="0" borderId="0" xfId="0" applyNumberFormat="1" applyFont="1" applyBorder="1" applyAlignment="1" applyProtection="1">
      <alignment horizontal="center" vertical="center"/>
      <protection locked="0"/>
    </xf>
    <xf numFmtId="2" fontId="8" fillId="6" borderId="0" xfId="0" applyNumberFormat="1" applyFont="1" applyFill="1" applyBorder="1" applyAlignment="1" applyProtection="1">
      <alignment horizontal="center" vertical="center"/>
    </xf>
    <xf numFmtId="2" fontId="8" fillId="6" borderId="0" xfId="0" applyNumberFormat="1" applyFont="1" applyFill="1" applyBorder="1" applyAlignment="1" applyProtection="1">
      <alignment horizontal="center"/>
    </xf>
    <xf numFmtId="2" fontId="10" fillId="7" borderId="0" xfId="0" applyNumberFormat="1" applyFont="1" applyFill="1" applyBorder="1" applyAlignment="1" applyProtection="1">
      <alignment horizontal="center"/>
    </xf>
    <xf numFmtId="2" fontId="8" fillId="8" borderId="0" xfId="0" applyNumberFormat="1" applyFont="1" applyFill="1" applyBorder="1" applyAlignment="1" applyProtection="1">
      <alignment horizontal="center" vertical="center"/>
      <protection locked="0"/>
    </xf>
    <xf numFmtId="2" fontId="7" fillId="7" borderId="0" xfId="0" applyNumberFormat="1" applyFont="1" applyFill="1" applyBorder="1" applyAlignment="1" applyProtection="1">
      <alignment horizontal="center"/>
    </xf>
    <xf numFmtId="1" fontId="10" fillId="9" borderId="0" xfId="0" applyNumberFormat="1" applyFont="1" applyFill="1" applyBorder="1" applyAlignment="1" applyProtection="1">
      <alignment horizontal="center"/>
    </xf>
    <xf numFmtId="2" fontId="16" fillId="8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</xf>
    <xf numFmtId="2" fontId="18" fillId="0" borderId="2" xfId="0" applyNumberFormat="1" applyFont="1" applyBorder="1" applyAlignment="1" applyProtection="1">
      <alignment horizontal="center" vertical="center"/>
      <protection locked="0"/>
    </xf>
    <xf numFmtId="2" fontId="18" fillId="0" borderId="1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Protection="1">
      <protection locked="0"/>
    </xf>
    <xf numFmtId="0" fontId="17" fillId="0" borderId="0" xfId="0" applyFont="1" applyBorder="1"/>
    <xf numFmtId="2" fontId="17" fillId="0" borderId="0" xfId="0" applyNumberFormat="1" applyFont="1" applyBorder="1" applyAlignment="1" applyProtection="1">
      <alignment horizontal="center" vertical="center"/>
      <protection locked="0"/>
    </xf>
    <xf numFmtId="2" fontId="17" fillId="6" borderId="0" xfId="0" applyNumberFormat="1" applyFont="1" applyFill="1" applyBorder="1" applyAlignment="1" applyProtection="1">
      <alignment horizontal="center" vertical="center"/>
    </xf>
    <xf numFmtId="2" fontId="17" fillId="6" borderId="0" xfId="0" applyNumberFormat="1" applyFont="1" applyFill="1" applyBorder="1" applyAlignment="1" applyProtection="1">
      <alignment horizontal="center"/>
    </xf>
    <xf numFmtId="2" fontId="20" fillId="7" borderId="0" xfId="0" applyNumberFormat="1" applyFont="1" applyFill="1" applyBorder="1" applyAlignment="1" applyProtection="1">
      <alignment horizontal="center"/>
    </xf>
    <xf numFmtId="2" fontId="17" fillId="8" borderId="0" xfId="0" applyNumberFormat="1" applyFont="1" applyFill="1" applyBorder="1" applyAlignment="1" applyProtection="1">
      <alignment horizontal="center" vertical="center"/>
      <protection locked="0"/>
    </xf>
    <xf numFmtId="2" fontId="19" fillId="7" borderId="0" xfId="0" applyNumberFormat="1" applyFont="1" applyFill="1" applyBorder="1" applyAlignment="1" applyProtection="1">
      <alignment horizontal="center"/>
    </xf>
    <xf numFmtId="2" fontId="18" fillId="8" borderId="0" xfId="0" applyNumberFormat="1" applyFont="1" applyFill="1" applyBorder="1" applyAlignment="1" applyProtection="1">
      <alignment horizontal="center" vertical="center"/>
      <protection locked="0"/>
    </xf>
    <xf numFmtId="2" fontId="17" fillId="0" borderId="0" xfId="0" applyNumberFormat="1" applyFont="1" applyBorder="1" applyAlignment="1" applyProtection="1">
      <alignment horizontal="left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</xf>
    <xf numFmtId="2" fontId="19" fillId="3" borderId="1" xfId="0" applyNumberFormat="1" applyFont="1" applyFill="1" applyBorder="1" applyAlignment="1" applyProtection="1">
      <alignment horizontal="center" vertical="center"/>
    </xf>
    <xf numFmtId="2" fontId="18" fillId="3" borderId="1" xfId="0" applyNumberFormat="1" applyFont="1" applyFill="1" applyBorder="1" applyAlignment="1" applyProtection="1">
      <alignment horizontal="center" vertical="center"/>
    </xf>
    <xf numFmtId="0" fontId="21" fillId="0" borderId="0" xfId="0" applyFont="1" applyBorder="1"/>
    <xf numFmtId="2" fontId="18" fillId="0" borderId="0" xfId="0" applyNumberFormat="1" applyFont="1" applyBorder="1" applyAlignment="1" applyProtection="1">
      <alignment horizontal="center" vertical="center"/>
      <protection locked="0"/>
    </xf>
    <xf numFmtId="2" fontId="18" fillId="6" borderId="0" xfId="0" applyNumberFormat="1" applyFont="1" applyFill="1" applyBorder="1" applyAlignment="1" applyProtection="1">
      <alignment horizontal="center" vertical="center"/>
    </xf>
    <xf numFmtId="2" fontId="18" fillId="6" borderId="0" xfId="0" applyNumberFormat="1" applyFont="1" applyFill="1" applyBorder="1" applyAlignment="1" applyProtection="1">
      <alignment horizontal="center"/>
    </xf>
    <xf numFmtId="0" fontId="10" fillId="2" borderId="3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  <protection locked="0"/>
    </xf>
    <xf numFmtId="0" fontId="10" fillId="2" borderId="3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/>
    </xf>
    <xf numFmtId="0" fontId="22" fillId="8" borderId="4" xfId="0" applyFont="1" applyFill="1" applyBorder="1" applyAlignment="1">
      <alignment horizontal="center" vertical="center" wrapText="1"/>
    </xf>
    <xf numFmtId="0" fontId="22" fillId="10" borderId="4" xfId="0" applyFont="1" applyFill="1" applyBorder="1" applyAlignment="1">
      <alignment horizontal="center" vertical="center" wrapText="1"/>
    </xf>
    <xf numFmtId="0" fontId="23" fillId="8" borderId="4" xfId="0" applyFont="1" applyFill="1" applyBorder="1" applyAlignment="1">
      <alignment horizontal="center" vertical="center" wrapText="1"/>
    </xf>
    <xf numFmtId="0" fontId="23" fillId="10" borderId="4" xfId="0" applyFont="1" applyFill="1" applyBorder="1" applyAlignment="1">
      <alignment horizontal="center" vertical="center" wrapText="1"/>
    </xf>
    <xf numFmtId="0" fontId="22" fillId="10" borderId="4" xfId="0" applyFont="1" applyFill="1" applyBorder="1" applyAlignment="1">
      <alignment horizontal="left" vertical="center" wrapText="1"/>
    </xf>
    <xf numFmtId="0" fontId="23" fillId="8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/>
    </xf>
    <xf numFmtId="0" fontId="22" fillId="8" borderId="5" xfId="0" applyFont="1" applyFill="1" applyBorder="1" applyAlignment="1">
      <alignment horizontal="center" vertical="center" wrapText="1"/>
    </xf>
    <xf numFmtId="2" fontId="18" fillId="0" borderId="6" xfId="0" applyNumberFormat="1" applyFont="1" applyBorder="1" applyAlignment="1" applyProtection="1">
      <alignment horizontal="center" vertical="center"/>
      <protection locked="0"/>
    </xf>
    <xf numFmtId="2" fontId="18" fillId="0" borderId="7" xfId="0" applyNumberFormat="1" applyFont="1" applyBorder="1" applyAlignment="1" applyProtection="1">
      <alignment horizontal="center" vertical="center"/>
      <protection locked="0"/>
    </xf>
    <xf numFmtId="2" fontId="18" fillId="2" borderId="7" xfId="0" applyNumberFormat="1" applyFont="1" applyFill="1" applyBorder="1" applyAlignment="1" applyProtection="1">
      <alignment horizontal="center" vertical="center"/>
    </xf>
    <xf numFmtId="2" fontId="19" fillId="3" borderId="7" xfId="0" applyNumberFormat="1" applyFont="1" applyFill="1" applyBorder="1" applyAlignment="1" applyProtection="1">
      <alignment horizontal="center" vertical="center"/>
    </xf>
    <xf numFmtId="2" fontId="18" fillId="3" borderId="7" xfId="0" applyNumberFormat="1" applyFont="1" applyFill="1" applyBorder="1" applyAlignment="1" applyProtection="1">
      <alignment horizontal="center" vertical="center"/>
    </xf>
    <xf numFmtId="1" fontId="19" fillId="4" borderId="8" xfId="0" applyNumberFormat="1" applyFont="1" applyFill="1" applyBorder="1" applyAlignment="1" applyProtection="1">
      <alignment horizontal="center" vertical="center"/>
    </xf>
    <xf numFmtId="0" fontId="22" fillId="8" borderId="9" xfId="0" applyFont="1" applyFill="1" applyBorder="1" applyAlignment="1">
      <alignment horizontal="center" vertical="center" wrapText="1"/>
    </xf>
    <xf numFmtId="1" fontId="19" fillId="4" borderId="10" xfId="0" applyNumberFormat="1" applyFont="1" applyFill="1" applyBorder="1" applyAlignment="1" applyProtection="1">
      <alignment horizontal="center" vertical="center"/>
    </xf>
    <xf numFmtId="0" fontId="22" fillId="10" borderId="9" xfId="0" applyFont="1" applyFill="1" applyBorder="1" applyAlignment="1">
      <alignment horizontal="center" vertical="center" wrapText="1"/>
    </xf>
    <xf numFmtId="0" fontId="23" fillId="10" borderId="4" xfId="0" applyFont="1" applyFill="1" applyBorder="1" applyAlignment="1">
      <alignment horizontal="left" vertical="center" wrapText="1"/>
    </xf>
    <xf numFmtId="0" fontId="25" fillId="10" borderId="4" xfId="0" applyFont="1" applyFill="1" applyBorder="1" applyAlignment="1">
      <alignment vertical="center" wrapText="1"/>
    </xf>
    <xf numFmtId="0" fontId="24" fillId="10" borderId="4" xfId="0" applyFont="1" applyFill="1" applyBorder="1" applyAlignment="1">
      <alignment vertical="center" wrapText="1"/>
    </xf>
    <xf numFmtId="0" fontId="24" fillId="10" borderId="4" xfId="0" applyFont="1" applyFill="1" applyBorder="1" applyAlignment="1">
      <alignment horizontal="center" vertical="center" wrapText="1"/>
    </xf>
    <xf numFmtId="0" fontId="24" fillId="8" borderId="4" xfId="0" applyFont="1" applyFill="1" applyBorder="1" applyAlignment="1">
      <alignment horizontal="center" vertical="center" wrapText="1"/>
    </xf>
    <xf numFmtId="0" fontId="25" fillId="8" borderId="4" xfId="0" applyFont="1" applyFill="1" applyBorder="1" applyAlignment="1">
      <alignment vertical="center" wrapText="1"/>
    </xf>
    <xf numFmtId="0" fontId="24" fillId="8" borderId="4" xfId="0" applyFont="1" applyFill="1" applyBorder="1" applyAlignment="1">
      <alignment vertical="center" wrapText="1"/>
    </xf>
    <xf numFmtId="0" fontId="25" fillId="10" borderId="4" xfId="0" applyFont="1" applyFill="1" applyBorder="1" applyAlignment="1">
      <alignment horizontal="center" vertical="center" wrapText="1"/>
    </xf>
    <xf numFmtId="0" fontId="25" fillId="8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/>
      <protection locked="0"/>
    </xf>
    <xf numFmtId="0" fontId="10" fillId="2" borderId="3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/>
    </xf>
    <xf numFmtId="0" fontId="23" fillId="8" borderId="4" xfId="0" applyFont="1" applyFill="1" applyBorder="1" applyAlignment="1">
      <alignment vertical="justify" wrapText="1"/>
    </xf>
    <xf numFmtId="0" fontId="22" fillId="8" borderId="4" xfId="0" applyFont="1" applyFill="1" applyBorder="1" applyAlignment="1">
      <alignment vertical="justify" wrapText="1"/>
    </xf>
    <xf numFmtId="0" fontId="23" fillId="10" borderId="4" xfId="0" applyFont="1" applyFill="1" applyBorder="1" applyAlignment="1">
      <alignment vertical="justify" wrapText="1"/>
    </xf>
    <xf numFmtId="0" fontId="22" fillId="10" borderId="4" xfId="0" applyFont="1" applyFill="1" applyBorder="1" applyAlignment="1">
      <alignment vertical="justify" wrapText="1"/>
    </xf>
    <xf numFmtId="0" fontId="2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  <protection locked="0"/>
    </xf>
    <xf numFmtId="0" fontId="6" fillId="5" borderId="0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  <protection locked="0"/>
    </xf>
    <xf numFmtId="14" fontId="15" fillId="0" borderId="0" xfId="0" applyNumberFormat="1" applyFont="1" applyFill="1" applyBorder="1" applyAlignment="1" applyProtection="1">
      <alignment horizontal="center"/>
      <protection locked="0"/>
    </xf>
    <xf numFmtId="0" fontId="22" fillId="8" borderId="11" xfId="0" applyFont="1" applyFill="1" applyBorder="1" applyAlignment="1">
      <alignment vertical="center" wrapText="1"/>
    </xf>
    <xf numFmtId="0" fontId="23" fillId="8" borderId="11" xfId="0" applyFont="1" applyFill="1" applyBorder="1" applyAlignment="1">
      <alignment horizontal="center" vertical="center" wrapText="1"/>
    </xf>
    <xf numFmtId="0" fontId="22" fillId="8" borderId="11" xfId="0" applyFont="1" applyFill="1" applyBorder="1" applyAlignment="1">
      <alignment horizontal="center" vertical="center" wrapText="1"/>
    </xf>
    <xf numFmtId="0" fontId="23" fillId="8" borderId="4" xfId="0" applyFont="1" applyFill="1" applyBorder="1" applyAlignment="1">
      <alignment vertical="center" wrapText="1"/>
    </xf>
    <xf numFmtId="0" fontId="23" fillId="10" borderId="4" xfId="0" applyFont="1" applyFill="1" applyBorder="1" applyAlignment="1">
      <alignment vertical="center" wrapText="1"/>
    </xf>
    <xf numFmtId="9" fontId="23" fillId="10" borderId="4" xfId="2" applyFont="1" applyFill="1" applyBorder="1" applyAlignment="1">
      <alignment vertical="center" wrapText="1"/>
    </xf>
    <xf numFmtId="9" fontId="23" fillId="10" borderId="4" xfId="2" applyFont="1" applyFill="1" applyBorder="1" applyAlignment="1">
      <alignment horizontal="center" vertical="center" wrapText="1"/>
    </xf>
    <xf numFmtId="9" fontId="22" fillId="10" borderId="4" xfId="2" applyFont="1" applyFill="1" applyBorder="1" applyAlignment="1">
      <alignment horizontal="center" vertical="center" wrapText="1"/>
    </xf>
    <xf numFmtId="0" fontId="22" fillId="8" borderId="12" xfId="0" applyFont="1" applyFill="1" applyBorder="1" applyAlignment="1">
      <alignment horizontal="center" vertical="center" wrapText="1"/>
    </xf>
    <xf numFmtId="0" fontId="23" fillId="8" borderId="13" xfId="0" applyFont="1" applyFill="1" applyBorder="1" applyAlignment="1">
      <alignment vertical="center" wrapText="1"/>
    </xf>
    <xf numFmtId="0" fontId="22" fillId="8" borderId="13" xfId="0" applyFont="1" applyFill="1" applyBorder="1" applyAlignment="1">
      <alignment horizontal="center" vertical="center" wrapText="1"/>
    </xf>
    <xf numFmtId="2" fontId="18" fillId="0" borderId="14" xfId="0" applyNumberFormat="1" applyFont="1" applyBorder="1" applyAlignment="1" applyProtection="1">
      <alignment horizontal="center" vertical="center"/>
      <protection locked="0"/>
    </xf>
    <xf numFmtId="2" fontId="18" fillId="0" borderId="15" xfId="0" applyNumberFormat="1" applyFont="1" applyBorder="1" applyAlignment="1" applyProtection="1">
      <alignment horizontal="center" vertical="center"/>
      <protection locked="0"/>
    </xf>
    <xf numFmtId="2" fontId="18" fillId="2" borderId="15" xfId="0" applyNumberFormat="1" applyFont="1" applyFill="1" applyBorder="1" applyAlignment="1" applyProtection="1">
      <alignment horizontal="center" vertical="center"/>
    </xf>
    <xf numFmtId="2" fontId="19" fillId="3" borderId="15" xfId="0" applyNumberFormat="1" applyFont="1" applyFill="1" applyBorder="1" applyAlignment="1" applyProtection="1">
      <alignment horizontal="center" vertical="center"/>
    </xf>
    <xf numFmtId="2" fontId="18" fillId="3" borderId="15" xfId="0" applyNumberFormat="1" applyFont="1" applyFill="1" applyBorder="1" applyAlignment="1" applyProtection="1">
      <alignment horizontal="center" vertical="center"/>
    </xf>
    <xf numFmtId="1" fontId="19" fillId="4" borderId="1" xfId="0" applyNumberFormat="1" applyFont="1" applyFill="1" applyBorder="1" applyAlignment="1" applyProtection="1">
      <alignment horizontal="center" vertical="center"/>
    </xf>
    <xf numFmtId="0" fontId="22" fillId="8" borderId="4" xfId="0" applyFont="1" applyFill="1" applyBorder="1" applyAlignment="1">
      <alignment vertical="center" wrapText="1"/>
    </xf>
    <xf numFmtId="0" fontId="16" fillId="10" borderId="4" xfId="0" applyFont="1" applyFill="1" applyBorder="1" applyAlignment="1">
      <alignment vertical="center" wrapText="1"/>
    </xf>
    <xf numFmtId="0" fontId="24" fillId="8" borderId="4" xfId="0" applyFont="1" applyFill="1" applyBorder="1" applyAlignment="1">
      <alignment horizontal="center" vertical="center"/>
    </xf>
    <xf numFmtId="0" fontId="24" fillId="10" borderId="4" xfId="0" applyFont="1" applyFill="1" applyBorder="1" applyAlignment="1">
      <alignment horizontal="center" vertical="center"/>
    </xf>
    <xf numFmtId="0" fontId="22" fillId="10" borderId="4" xfId="0" applyFont="1" applyFill="1" applyBorder="1" applyAlignment="1">
      <alignment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2</xdr:col>
      <xdr:colOff>57150</xdr:colOff>
      <xdr:row>6</xdr:row>
      <xdr:rowOff>85725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0"/>
          <a:ext cx="1590675" cy="11906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 editAs="oneCell">
    <xdr:from>
      <xdr:col>3</xdr:col>
      <xdr:colOff>161925</xdr:colOff>
      <xdr:row>0</xdr:row>
      <xdr:rowOff>152400</xdr:rowOff>
    </xdr:from>
    <xdr:to>
      <xdr:col>5</xdr:col>
      <xdr:colOff>19051</xdr:colOff>
      <xdr:row>5</xdr:row>
      <xdr:rowOff>104775</xdr:rowOff>
    </xdr:to>
    <xdr:pic>
      <xdr:nvPicPr>
        <xdr:cNvPr id="3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71800" y="152400"/>
          <a:ext cx="1514476" cy="9525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 editAs="oneCell">
    <xdr:from>
      <xdr:col>5</xdr:col>
      <xdr:colOff>361950</xdr:colOff>
      <xdr:row>1</xdr:row>
      <xdr:rowOff>47625</xdr:rowOff>
    </xdr:from>
    <xdr:to>
      <xdr:col>8</xdr:col>
      <xdr:colOff>352424</xdr:colOff>
      <xdr:row>4</xdr:row>
      <xdr:rowOff>180975</xdr:rowOff>
    </xdr:to>
    <xdr:pic>
      <xdr:nvPicPr>
        <xdr:cNvPr id="4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29175" y="247650"/>
          <a:ext cx="1562099" cy="7334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2</xdr:col>
      <xdr:colOff>57150</xdr:colOff>
      <xdr:row>6</xdr:row>
      <xdr:rowOff>85725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0"/>
          <a:ext cx="1590675" cy="11906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 editAs="oneCell">
    <xdr:from>
      <xdr:col>3</xdr:col>
      <xdr:colOff>161925</xdr:colOff>
      <xdr:row>0</xdr:row>
      <xdr:rowOff>152400</xdr:rowOff>
    </xdr:from>
    <xdr:to>
      <xdr:col>5</xdr:col>
      <xdr:colOff>19051</xdr:colOff>
      <xdr:row>5</xdr:row>
      <xdr:rowOff>104775</xdr:rowOff>
    </xdr:to>
    <xdr:pic>
      <xdr:nvPicPr>
        <xdr:cNvPr id="3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71800" y="152400"/>
          <a:ext cx="1514476" cy="9525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 editAs="oneCell">
    <xdr:from>
      <xdr:col>5</xdr:col>
      <xdr:colOff>361950</xdr:colOff>
      <xdr:row>1</xdr:row>
      <xdr:rowOff>47625</xdr:rowOff>
    </xdr:from>
    <xdr:to>
      <xdr:col>8</xdr:col>
      <xdr:colOff>352424</xdr:colOff>
      <xdr:row>4</xdr:row>
      <xdr:rowOff>180975</xdr:rowOff>
    </xdr:to>
    <xdr:pic>
      <xdr:nvPicPr>
        <xdr:cNvPr id="4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29175" y="247650"/>
          <a:ext cx="1562099" cy="7334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2</xdr:col>
      <xdr:colOff>57150</xdr:colOff>
      <xdr:row>6</xdr:row>
      <xdr:rowOff>85725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0"/>
          <a:ext cx="1590675" cy="11906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 editAs="oneCell">
    <xdr:from>
      <xdr:col>3</xdr:col>
      <xdr:colOff>161925</xdr:colOff>
      <xdr:row>0</xdr:row>
      <xdr:rowOff>152400</xdr:rowOff>
    </xdr:from>
    <xdr:to>
      <xdr:col>5</xdr:col>
      <xdr:colOff>19051</xdr:colOff>
      <xdr:row>5</xdr:row>
      <xdr:rowOff>104775</xdr:rowOff>
    </xdr:to>
    <xdr:pic>
      <xdr:nvPicPr>
        <xdr:cNvPr id="3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71800" y="152400"/>
          <a:ext cx="1514476" cy="9525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 editAs="oneCell">
    <xdr:from>
      <xdr:col>5</xdr:col>
      <xdr:colOff>361950</xdr:colOff>
      <xdr:row>1</xdr:row>
      <xdr:rowOff>47625</xdr:rowOff>
    </xdr:from>
    <xdr:to>
      <xdr:col>8</xdr:col>
      <xdr:colOff>352424</xdr:colOff>
      <xdr:row>4</xdr:row>
      <xdr:rowOff>180975</xdr:rowOff>
    </xdr:to>
    <xdr:pic>
      <xdr:nvPicPr>
        <xdr:cNvPr id="4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29175" y="247650"/>
          <a:ext cx="1562099" cy="7334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2</xdr:col>
      <xdr:colOff>57150</xdr:colOff>
      <xdr:row>6</xdr:row>
      <xdr:rowOff>85725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0"/>
          <a:ext cx="1590675" cy="11906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 editAs="oneCell">
    <xdr:from>
      <xdr:col>3</xdr:col>
      <xdr:colOff>161925</xdr:colOff>
      <xdr:row>0</xdr:row>
      <xdr:rowOff>152400</xdr:rowOff>
    </xdr:from>
    <xdr:to>
      <xdr:col>5</xdr:col>
      <xdr:colOff>19051</xdr:colOff>
      <xdr:row>5</xdr:row>
      <xdr:rowOff>104775</xdr:rowOff>
    </xdr:to>
    <xdr:pic>
      <xdr:nvPicPr>
        <xdr:cNvPr id="3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95450" y="152400"/>
          <a:ext cx="1514475" cy="9525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 editAs="oneCell">
    <xdr:from>
      <xdr:col>5</xdr:col>
      <xdr:colOff>361950</xdr:colOff>
      <xdr:row>1</xdr:row>
      <xdr:rowOff>47625</xdr:rowOff>
    </xdr:from>
    <xdr:to>
      <xdr:col>8</xdr:col>
      <xdr:colOff>352424</xdr:colOff>
      <xdr:row>4</xdr:row>
      <xdr:rowOff>180975</xdr:rowOff>
    </xdr:to>
    <xdr:pic>
      <xdr:nvPicPr>
        <xdr:cNvPr id="4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52825" y="247650"/>
          <a:ext cx="1562100" cy="7334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2</xdr:col>
      <xdr:colOff>57150</xdr:colOff>
      <xdr:row>6</xdr:row>
      <xdr:rowOff>85725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0"/>
          <a:ext cx="1590675" cy="11906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 editAs="oneCell">
    <xdr:from>
      <xdr:col>3</xdr:col>
      <xdr:colOff>161925</xdr:colOff>
      <xdr:row>0</xdr:row>
      <xdr:rowOff>152400</xdr:rowOff>
    </xdr:from>
    <xdr:to>
      <xdr:col>5</xdr:col>
      <xdr:colOff>19051</xdr:colOff>
      <xdr:row>5</xdr:row>
      <xdr:rowOff>104775</xdr:rowOff>
    </xdr:to>
    <xdr:pic>
      <xdr:nvPicPr>
        <xdr:cNvPr id="3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71800" y="152400"/>
          <a:ext cx="1514476" cy="9525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 editAs="oneCell">
    <xdr:from>
      <xdr:col>5</xdr:col>
      <xdr:colOff>361950</xdr:colOff>
      <xdr:row>1</xdr:row>
      <xdr:rowOff>47625</xdr:rowOff>
    </xdr:from>
    <xdr:to>
      <xdr:col>8</xdr:col>
      <xdr:colOff>352424</xdr:colOff>
      <xdr:row>4</xdr:row>
      <xdr:rowOff>180975</xdr:rowOff>
    </xdr:to>
    <xdr:pic>
      <xdr:nvPicPr>
        <xdr:cNvPr id="4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29175" y="247650"/>
          <a:ext cx="1562099" cy="7334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1336221</xdr:colOff>
      <xdr:row>7</xdr:row>
      <xdr:rowOff>4082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0"/>
          <a:ext cx="1590675" cy="11906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 editAs="oneCell">
    <xdr:from>
      <xdr:col>3</xdr:col>
      <xdr:colOff>161925</xdr:colOff>
      <xdr:row>0</xdr:row>
      <xdr:rowOff>152400</xdr:rowOff>
    </xdr:from>
    <xdr:to>
      <xdr:col>5</xdr:col>
      <xdr:colOff>19051</xdr:colOff>
      <xdr:row>5</xdr:row>
      <xdr:rowOff>104775</xdr:rowOff>
    </xdr:to>
    <xdr:pic>
      <xdr:nvPicPr>
        <xdr:cNvPr id="3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71800" y="152400"/>
          <a:ext cx="1514476" cy="9525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 editAs="oneCell">
    <xdr:from>
      <xdr:col>5</xdr:col>
      <xdr:colOff>361950</xdr:colOff>
      <xdr:row>1</xdr:row>
      <xdr:rowOff>47625</xdr:rowOff>
    </xdr:from>
    <xdr:to>
      <xdr:col>8</xdr:col>
      <xdr:colOff>352424</xdr:colOff>
      <xdr:row>4</xdr:row>
      <xdr:rowOff>180975</xdr:rowOff>
    </xdr:to>
    <xdr:pic>
      <xdr:nvPicPr>
        <xdr:cNvPr id="4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29175" y="247650"/>
          <a:ext cx="1562099" cy="7334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2</xdr:col>
      <xdr:colOff>57150</xdr:colOff>
      <xdr:row>6</xdr:row>
      <xdr:rowOff>85725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0"/>
          <a:ext cx="1590675" cy="11906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 editAs="oneCell">
    <xdr:from>
      <xdr:col>3</xdr:col>
      <xdr:colOff>161925</xdr:colOff>
      <xdr:row>0</xdr:row>
      <xdr:rowOff>152400</xdr:rowOff>
    </xdr:from>
    <xdr:to>
      <xdr:col>5</xdr:col>
      <xdr:colOff>19051</xdr:colOff>
      <xdr:row>5</xdr:row>
      <xdr:rowOff>104775</xdr:rowOff>
    </xdr:to>
    <xdr:pic>
      <xdr:nvPicPr>
        <xdr:cNvPr id="3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71800" y="152400"/>
          <a:ext cx="1514476" cy="9525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 editAs="oneCell">
    <xdr:from>
      <xdr:col>5</xdr:col>
      <xdr:colOff>361950</xdr:colOff>
      <xdr:row>1</xdr:row>
      <xdr:rowOff>47625</xdr:rowOff>
    </xdr:from>
    <xdr:to>
      <xdr:col>8</xdr:col>
      <xdr:colOff>352424</xdr:colOff>
      <xdr:row>4</xdr:row>
      <xdr:rowOff>180975</xdr:rowOff>
    </xdr:to>
    <xdr:pic>
      <xdr:nvPicPr>
        <xdr:cNvPr id="4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29175" y="247650"/>
          <a:ext cx="1562099" cy="7334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AL21"/>
  <sheetViews>
    <sheetView view="pageBreakPreview" topLeftCell="A4" zoomScale="70" zoomScaleNormal="70" zoomScaleSheetLayoutView="70" zoomScalePageLayoutView="80" workbookViewId="0">
      <selection activeCell="A10" sqref="A10:AB11"/>
    </sheetView>
  </sheetViews>
  <sheetFormatPr defaultColWidth="8.85546875" defaultRowHeight="15"/>
  <cols>
    <col min="1" max="1" width="3.85546875" style="1" customWidth="1"/>
    <col min="2" max="3" width="19.140625" style="1" customWidth="1"/>
    <col min="4" max="4" width="17" style="2" customWidth="1"/>
    <col min="5" max="9" width="7.85546875" style="1" customWidth="1"/>
    <col min="10" max="10" width="9.28515625" style="1" customWidth="1"/>
    <col min="11" max="11" width="10.28515625" style="1" customWidth="1"/>
    <col min="12" max="16" width="7.85546875" style="1" customWidth="1"/>
    <col min="17" max="17" width="9.140625" style="1" customWidth="1"/>
    <col min="18" max="21" width="7.85546875" style="1" customWidth="1"/>
    <col min="22" max="22" width="11.140625" style="1" customWidth="1"/>
    <col min="23" max="25" width="7.85546875" style="1" customWidth="1"/>
    <col min="26" max="26" width="10.140625" style="1" customWidth="1"/>
    <col min="27" max="27" width="9" style="1" customWidth="1"/>
    <col min="28" max="28" width="7.85546875" style="1" customWidth="1"/>
    <col min="29" max="29" width="7.28515625" style="1" customWidth="1"/>
    <col min="30" max="30" width="8.5703125" style="1" customWidth="1"/>
    <col min="31" max="31" width="7.28515625" style="1" customWidth="1"/>
    <col min="32" max="32" width="8.42578125" style="1" customWidth="1"/>
    <col min="33" max="33" width="7.5703125" style="1" customWidth="1"/>
    <col min="34" max="16384" width="8.85546875" style="1"/>
  </cols>
  <sheetData>
    <row r="1" spans="1:38" s="6" customFormat="1" ht="15.75">
      <c r="A1" s="3"/>
      <c r="B1" s="3"/>
      <c r="C1" s="3"/>
      <c r="D1" s="3"/>
      <c r="E1" s="4"/>
      <c r="F1" s="3"/>
      <c r="G1" s="3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5" t="s">
        <v>22</v>
      </c>
      <c r="Y1" s="105"/>
      <c r="Z1" s="105"/>
      <c r="AA1" s="106" t="s">
        <v>22</v>
      </c>
      <c r="AB1" s="106"/>
      <c r="AC1" s="17"/>
      <c r="AD1" s="5"/>
      <c r="AE1" s="5"/>
      <c r="AF1" s="5"/>
      <c r="AG1" s="5"/>
      <c r="AH1" s="5"/>
      <c r="AI1" s="5"/>
      <c r="AJ1" s="5"/>
      <c r="AK1" s="5"/>
      <c r="AL1" s="5"/>
    </row>
    <row r="2" spans="1:38" s="6" customFormat="1" ht="15.75">
      <c r="A2" s="3"/>
      <c r="B2" s="3"/>
      <c r="C2" s="3"/>
      <c r="D2" s="3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7"/>
      <c r="AC2" s="3"/>
      <c r="AD2" s="5"/>
      <c r="AE2" s="5"/>
      <c r="AF2" s="5"/>
      <c r="AG2" s="5"/>
      <c r="AH2" s="5"/>
      <c r="AI2" s="5"/>
      <c r="AJ2" s="5"/>
      <c r="AK2" s="5"/>
      <c r="AL2" s="5"/>
    </row>
    <row r="3" spans="1:38" s="6" customFormat="1" ht="15.75">
      <c r="A3" s="3"/>
      <c r="B3" s="3"/>
      <c r="C3" s="3"/>
      <c r="D3" s="3"/>
      <c r="E3" s="4"/>
      <c r="F3" s="3"/>
      <c r="G3" s="3"/>
      <c r="H3" s="100" t="s">
        <v>0</v>
      </c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5" t="s">
        <v>1</v>
      </c>
      <c r="Y3" s="105"/>
      <c r="Z3" s="105"/>
      <c r="AA3" s="106" t="s">
        <v>28</v>
      </c>
      <c r="AB3" s="106"/>
      <c r="AC3" s="3"/>
      <c r="AD3" s="5"/>
      <c r="AE3" s="5"/>
      <c r="AF3" s="5"/>
      <c r="AG3" s="5"/>
      <c r="AH3" s="5"/>
      <c r="AI3" s="5"/>
      <c r="AJ3" s="5"/>
      <c r="AK3" s="5"/>
      <c r="AL3" s="5"/>
    </row>
    <row r="4" spans="1:38" s="6" customFormat="1" ht="15.75">
      <c r="A4" s="3"/>
      <c r="B4" s="3"/>
      <c r="C4" s="3"/>
      <c r="D4" s="3"/>
      <c r="E4" s="100" t="s">
        <v>29</v>
      </c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7"/>
      <c r="AC4" s="3"/>
      <c r="AD4" s="5"/>
      <c r="AE4" s="5"/>
      <c r="AF4" s="5"/>
      <c r="AG4" s="5"/>
      <c r="AH4" s="5"/>
      <c r="AI4" s="5"/>
      <c r="AJ4" s="5"/>
      <c r="AK4" s="5"/>
      <c r="AL4" s="5"/>
    </row>
    <row r="5" spans="1:38" s="6" customFormat="1" ht="15.75">
      <c r="A5" s="3"/>
      <c r="B5" s="3"/>
      <c r="C5" s="3"/>
      <c r="D5" s="3"/>
      <c r="E5" s="100" t="s">
        <v>69</v>
      </c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7"/>
      <c r="AC5" s="3"/>
      <c r="AD5" s="5"/>
      <c r="AE5" s="5"/>
      <c r="AF5" s="5"/>
      <c r="AG5" s="5"/>
      <c r="AH5" s="5"/>
      <c r="AI5" s="5"/>
      <c r="AJ5" s="5"/>
      <c r="AK5" s="5"/>
      <c r="AL5" s="5"/>
    </row>
    <row r="6" spans="1:38" s="6" customFormat="1" ht="15.75">
      <c r="A6" s="3"/>
      <c r="B6" s="3"/>
      <c r="C6" s="3"/>
      <c r="D6" s="3"/>
      <c r="E6" s="4"/>
      <c r="F6" s="3"/>
      <c r="G6" s="3"/>
      <c r="H6" s="7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86"/>
      <c r="W6" s="7"/>
      <c r="X6" s="101" t="s">
        <v>92</v>
      </c>
      <c r="Y6" s="101"/>
      <c r="Z6" s="101"/>
      <c r="AA6" s="101"/>
      <c r="AB6" s="101"/>
      <c r="AC6" s="3"/>
      <c r="AD6" s="5"/>
      <c r="AE6" s="5"/>
      <c r="AF6" s="5"/>
      <c r="AG6" s="5"/>
      <c r="AH6" s="5"/>
      <c r="AI6" s="5"/>
      <c r="AJ6" s="5"/>
      <c r="AK6" s="5"/>
      <c r="AL6" s="5"/>
    </row>
    <row r="7" spans="1:38" s="5" customFormat="1" ht="14.25" customHeight="1">
      <c r="A7" s="3"/>
      <c r="B7" s="3"/>
      <c r="C7" s="3"/>
      <c r="D7" s="4"/>
      <c r="E7" s="3"/>
      <c r="F7" s="3"/>
      <c r="G7" s="7"/>
      <c r="H7" s="7"/>
      <c r="I7" s="8"/>
      <c r="J7" s="16"/>
      <c r="K7" s="3"/>
      <c r="L7" s="8"/>
      <c r="M7" s="8"/>
      <c r="N7" s="8"/>
      <c r="O7" s="16"/>
      <c r="P7" s="7"/>
      <c r="Q7" s="7"/>
      <c r="R7" s="7"/>
      <c r="S7" s="7"/>
      <c r="T7" s="7"/>
      <c r="U7" s="7"/>
      <c r="V7" s="7"/>
      <c r="W7" s="7"/>
      <c r="X7" s="3"/>
    </row>
    <row r="8" spans="1:38" s="11" customFormat="1" ht="15.2" customHeight="1">
      <c r="A8" s="103" t="s">
        <v>3</v>
      </c>
      <c r="B8" s="103" t="s">
        <v>4</v>
      </c>
      <c r="C8" s="103" t="s">
        <v>5</v>
      </c>
      <c r="D8" s="103" t="s">
        <v>40</v>
      </c>
      <c r="E8" s="102" t="s">
        <v>6</v>
      </c>
      <c r="F8" s="102"/>
      <c r="G8" s="102"/>
      <c r="H8" s="102"/>
      <c r="I8" s="102"/>
      <c r="J8" s="102"/>
      <c r="K8" s="102"/>
      <c r="L8" s="102" t="s">
        <v>2</v>
      </c>
      <c r="M8" s="102"/>
      <c r="N8" s="102"/>
      <c r="O8" s="102"/>
      <c r="P8" s="102"/>
      <c r="Q8" s="102"/>
      <c r="R8" s="102"/>
      <c r="S8" s="102" t="s">
        <v>7</v>
      </c>
      <c r="T8" s="102"/>
      <c r="U8" s="102"/>
      <c r="V8" s="88" t="s">
        <v>26</v>
      </c>
      <c r="W8" s="95" t="s">
        <v>8</v>
      </c>
      <c r="X8" s="95"/>
      <c r="Y8" s="95"/>
      <c r="Z8" s="95"/>
      <c r="AA8" s="96" t="s">
        <v>9</v>
      </c>
      <c r="AB8" s="98" t="s">
        <v>10</v>
      </c>
      <c r="AC8" s="10"/>
      <c r="AD8" s="10"/>
    </row>
    <row r="9" spans="1:38" s="11" customFormat="1" ht="30">
      <c r="A9" s="104"/>
      <c r="B9" s="104"/>
      <c r="C9" s="104"/>
      <c r="D9" s="104"/>
      <c r="E9" s="60">
        <v>1</v>
      </c>
      <c r="F9" s="60">
        <v>2</v>
      </c>
      <c r="G9" s="60">
        <v>3</v>
      </c>
      <c r="H9" s="60">
        <v>4</v>
      </c>
      <c r="I9" s="61" t="s">
        <v>11</v>
      </c>
      <c r="J9" s="61" t="s">
        <v>12</v>
      </c>
      <c r="K9" s="87" t="s">
        <v>13</v>
      </c>
      <c r="L9" s="60">
        <v>5</v>
      </c>
      <c r="M9" s="60">
        <v>6</v>
      </c>
      <c r="N9" s="60">
        <v>7</v>
      </c>
      <c r="O9" s="60">
        <v>8</v>
      </c>
      <c r="P9" s="61" t="s">
        <v>14</v>
      </c>
      <c r="Q9" s="61" t="s">
        <v>15</v>
      </c>
      <c r="R9" s="87" t="s">
        <v>13</v>
      </c>
      <c r="S9" s="60">
        <v>9</v>
      </c>
      <c r="T9" s="60">
        <v>10</v>
      </c>
      <c r="U9" s="87" t="s">
        <v>13</v>
      </c>
      <c r="V9" s="87">
        <v>1</v>
      </c>
      <c r="W9" s="90" t="s">
        <v>16</v>
      </c>
      <c r="X9" s="90" t="s">
        <v>17</v>
      </c>
      <c r="Y9" s="89" t="s">
        <v>18</v>
      </c>
      <c r="Z9" s="64" t="s">
        <v>19</v>
      </c>
      <c r="AA9" s="97"/>
      <c r="AB9" s="99"/>
      <c r="AC9" s="10"/>
      <c r="AD9" s="10"/>
      <c r="AE9" s="10"/>
      <c r="AF9" s="12"/>
      <c r="AG9" s="10"/>
      <c r="AH9" s="12"/>
      <c r="AI9" s="10"/>
      <c r="AJ9" s="12"/>
      <c r="AK9" s="10"/>
      <c r="AL9" s="10"/>
    </row>
    <row r="10" spans="1:38" s="13" customFormat="1" ht="64.5" customHeight="1">
      <c r="A10" s="55">
        <v>2</v>
      </c>
      <c r="B10" s="83" t="s">
        <v>93</v>
      </c>
      <c r="C10" s="126" t="s">
        <v>30</v>
      </c>
      <c r="D10" s="54" t="s">
        <v>38</v>
      </c>
      <c r="E10" s="31">
        <v>7.4</v>
      </c>
      <c r="F10" s="32">
        <v>7.4</v>
      </c>
      <c r="G10" s="32">
        <v>6.3</v>
      </c>
      <c r="H10" s="32">
        <v>7.7</v>
      </c>
      <c r="I10" s="43">
        <f>MIN(E10,F10,G10,H10)</f>
        <v>6.3</v>
      </c>
      <c r="J10" s="43">
        <f>MAX(E10,F10,G10,H10)</f>
        <v>7.7</v>
      </c>
      <c r="K10" s="44">
        <f>(E10+F10+G10+H10-I10-J10)/2</f>
        <v>7.4</v>
      </c>
      <c r="L10" s="32">
        <v>6.3</v>
      </c>
      <c r="M10" s="32">
        <v>7.4</v>
      </c>
      <c r="N10" s="32">
        <v>7</v>
      </c>
      <c r="O10" s="32">
        <v>6.7</v>
      </c>
      <c r="P10" s="43">
        <f>MIN(L10,M10,N10,O10)</f>
        <v>6.3</v>
      </c>
      <c r="Q10" s="43">
        <f>MAX(L10,M10,N10,O10)</f>
        <v>7.4</v>
      </c>
      <c r="R10" s="44">
        <f>(L10+M10+N10+O10-P10-Q10)/2</f>
        <v>6.8499999999999988</v>
      </c>
      <c r="S10" s="32">
        <v>1.6</v>
      </c>
      <c r="T10" s="32">
        <v>1.6</v>
      </c>
      <c r="U10" s="44">
        <f>(S10+T10)/4</f>
        <v>0.8</v>
      </c>
      <c r="V10" s="44"/>
      <c r="W10" s="32"/>
      <c r="X10" s="32"/>
      <c r="Y10" s="32"/>
      <c r="Z10" s="45">
        <f>W10+X10+Y10</f>
        <v>0</v>
      </c>
      <c r="AA10" s="44">
        <f>K10+R10+U10+V10-Z10</f>
        <v>15.05</v>
      </c>
      <c r="AB10" s="123">
        <f>RANK(AA10,$AA$9:$AA$11,0)</f>
        <v>1</v>
      </c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s="13" customFormat="1" ht="42.95" customHeight="1">
      <c r="A11" s="55">
        <v>1</v>
      </c>
      <c r="B11" s="78" t="s">
        <v>94</v>
      </c>
      <c r="C11" s="127" t="s">
        <v>33</v>
      </c>
      <c r="D11" s="55" t="s">
        <v>39</v>
      </c>
      <c r="E11" s="31">
        <v>7.1</v>
      </c>
      <c r="F11" s="32">
        <v>7.1</v>
      </c>
      <c r="G11" s="32">
        <v>6</v>
      </c>
      <c r="H11" s="32">
        <v>7.6</v>
      </c>
      <c r="I11" s="43">
        <f>MIN(E11,F11,G11,H11)</f>
        <v>6</v>
      </c>
      <c r="J11" s="43">
        <f>MAX(E11,F11,G11,H11)</f>
        <v>7.6</v>
      </c>
      <c r="K11" s="44">
        <f>(E11+F11+G11+H11-I11-J11)/2</f>
        <v>7.0999999999999988</v>
      </c>
      <c r="L11" s="32">
        <v>6.5</v>
      </c>
      <c r="M11" s="32">
        <v>7.2</v>
      </c>
      <c r="N11" s="32">
        <v>6.9</v>
      </c>
      <c r="O11" s="32">
        <v>6.8</v>
      </c>
      <c r="P11" s="43">
        <f>MIN(L11,M11,N11,O11)</f>
        <v>6.5</v>
      </c>
      <c r="Q11" s="43">
        <f>MAX(L11,M11,N11,O11)</f>
        <v>7.2</v>
      </c>
      <c r="R11" s="44">
        <f>(L11+M11+N11+O11-P11-Q11)/2</f>
        <v>6.8500000000000014</v>
      </c>
      <c r="S11" s="32">
        <v>1.5</v>
      </c>
      <c r="T11" s="32">
        <v>1.5</v>
      </c>
      <c r="U11" s="44">
        <f>(S11+T11)/4</f>
        <v>0.75</v>
      </c>
      <c r="V11" s="44"/>
      <c r="W11" s="32"/>
      <c r="X11" s="32"/>
      <c r="Y11" s="32"/>
      <c r="Z11" s="45">
        <f>W11+X11+Y11</f>
        <v>0</v>
      </c>
      <c r="AA11" s="44">
        <f>K11+R11+U11+V11-Z11</f>
        <v>14.7</v>
      </c>
      <c r="AB11" s="123">
        <f>RANK(AA11,$AA$9:$AA$11,0)</f>
        <v>2</v>
      </c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ht="18.75">
      <c r="A12" s="18"/>
      <c r="B12" s="33" t="s">
        <v>20</v>
      </c>
      <c r="C12" s="33"/>
      <c r="D12" s="34"/>
      <c r="F12" s="35"/>
      <c r="G12" s="35"/>
      <c r="H12" s="35"/>
      <c r="I12" s="35" t="s">
        <v>27</v>
      </c>
      <c r="J12" s="37"/>
      <c r="K12" s="38"/>
      <c r="L12" s="35"/>
      <c r="M12" s="35"/>
      <c r="N12" s="35"/>
      <c r="O12" s="33" t="s">
        <v>21</v>
      </c>
      <c r="P12" s="36"/>
      <c r="Q12" s="37"/>
      <c r="R12" s="38"/>
      <c r="T12" s="28"/>
      <c r="U12" s="24"/>
      <c r="V12" s="39" t="s">
        <v>24</v>
      </c>
      <c r="W12" s="25"/>
      <c r="X12" s="25"/>
      <c r="Y12" s="25"/>
      <c r="Z12" s="26"/>
      <c r="AA12" s="24"/>
      <c r="AB12" s="27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38" ht="18.75">
      <c r="A13" s="18"/>
      <c r="B13" s="34"/>
      <c r="C13" s="34"/>
      <c r="D13" s="34"/>
      <c r="F13" s="35"/>
      <c r="G13" s="35"/>
      <c r="H13" s="35"/>
      <c r="I13" s="35"/>
      <c r="J13" s="37"/>
      <c r="K13" s="38"/>
      <c r="L13" s="35"/>
      <c r="M13" s="35"/>
      <c r="N13" s="35"/>
      <c r="O13" s="35"/>
      <c r="P13" s="36"/>
      <c r="Q13" s="37"/>
      <c r="R13" s="38"/>
      <c r="T13" s="28"/>
      <c r="U13" s="24"/>
      <c r="V13" s="39"/>
      <c r="W13" s="25"/>
      <c r="X13" s="25"/>
      <c r="Y13" s="25"/>
      <c r="Z13" s="26"/>
      <c r="AA13" s="24"/>
      <c r="AB13" s="27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ht="18.75">
      <c r="A14" s="18"/>
      <c r="B14" s="34" t="s">
        <v>23</v>
      </c>
      <c r="C14" s="34"/>
      <c r="D14" s="34"/>
      <c r="F14" s="35"/>
      <c r="G14" s="35"/>
      <c r="H14" s="35"/>
      <c r="I14" s="35" t="s">
        <v>41</v>
      </c>
      <c r="J14" s="37"/>
      <c r="K14" s="38"/>
      <c r="L14" s="35"/>
      <c r="M14" s="35"/>
      <c r="N14" s="35"/>
      <c r="O14" s="42" t="s">
        <v>25</v>
      </c>
      <c r="P14" s="36"/>
      <c r="Q14" s="37"/>
      <c r="R14" s="38"/>
      <c r="T14" s="28"/>
      <c r="U14" s="24"/>
      <c r="V14" s="39" t="s">
        <v>42</v>
      </c>
      <c r="W14" s="25"/>
      <c r="X14" s="25"/>
      <c r="Y14" s="25"/>
      <c r="Z14" s="26"/>
      <c r="AA14" s="24"/>
      <c r="AB14" s="27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ht="18.75">
      <c r="A15" s="18"/>
      <c r="B15" s="34"/>
      <c r="C15" s="34"/>
      <c r="D15" s="34"/>
      <c r="E15" s="35"/>
      <c r="F15" s="35"/>
      <c r="G15" s="35"/>
      <c r="H15" s="35"/>
      <c r="I15" s="36"/>
      <c r="J15" s="37"/>
      <c r="K15" s="38"/>
      <c r="L15" s="35"/>
      <c r="M15" s="35"/>
      <c r="N15" s="35"/>
      <c r="O15" s="35"/>
      <c r="P15" s="36"/>
      <c r="Q15" s="37"/>
      <c r="R15" s="38"/>
      <c r="S15" s="39"/>
      <c r="T15" s="28"/>
      <c r="U15" s="24"/>
      <c r="V15" s="24"/>
      <c r="W15" s="25"/>
      <c r="X15" s="25"/>
      <c r="Y15" s="25"/>
      <c r="Z15" s="26"/>
      <c r="AA15" s="24"/>
      <c r="AB15" s="27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38" ht="15.75">
      <c r="A16" s="18"/>
      <c r="B16" s="19"/>
      <c r="C16" s="19"/>
      <c r="D16" s="20"/>
      <c r="E16" s="21"/>
      <c r="F16" s="21"/>
      <c r="G16" s="21"/>
      <c r="H16" s="21"/>
      <c r="I16" s="22"/>
      <c r="J16" s="23"/>
      <c r="K16" s="24"/>
      <c r="L16" s="21"/>
      <c r="M16" s="21"/>
      <c r="N16" s="21"/>
      <c r="O16" s="21"/>
      <c r="P16" s="22"/>
      <c r="Q16" s="23"/>
      <c r="R16" s="24"/>
      <c r="S16" s="25"/>
      <c r="T16" s="25"/>
      <c r="U16" s="24"/>
      <c r="V16" s="24"/>
      <c r="W16" s="25"/>
      <c r="X16" s="25"/>
      <c r="Y16" s="25"/>
      <c r="Z16" s="26"/>
      <c r="AA16" s="24"/>
      <c r="AB16" s="27"/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ht="15.75">
      <c r="A17" s="18"/>
      <c r="B17" s="19"/>
      <c r="C17" s="19"/>
      <c r="D17" s="20"/>
      <c r="E17" s="21"/>
      <c r="F17" s="21"/>
      <c r="G17" s="21"/>
      <c r="H17" s="21"/>
      <c r="I17" s="22"/>
      <c r="J17" s="23"/>
      <c r="K17" s="24"/>
      <c r="L17" s="21"/>
      <c r="M17" s="21"/>
      <c r="N17" s="21"/>
      <c r="O17" s="21"/>
      <c r="P17" s="22"/>
      <c r="Q17" s="23"/>
      <c r="R17" s="24"/>
      <c r="S17" s="25"/>
      <c r="T17" s="25"/>
      <c r="U17" s="24"/>
      <c r="V17" s="24"/>
      <c r="W17" s="25"/>
      <c r="X17" s="25"/>
      <c r="Y17" s="25"/>
      <c r="Z17" s="26"/>
      <c r="AA17" s="24"/>
      <c r="AB17" s="27"/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1:38" ht="15.75">
      <c r="A18" s="18"/>
      <c r="B18" s="19"/>
      <c r="C18" s="19"/>
      <c r="D18" s="20"/>
      <c r="E18" s="21"/>
      <c r="F18" s="21"/>
      <c r="G18" s="21"/>
      <c r="H18" s="21"/>
      <c r="I18" s="22"/>
      <c r="J18" s="23"/>
      <c r="K18" s="24"/>
      <c r="L18" s="21"/>
      <c r="M18" s="21"/>
      <c r="N18" s="21"/>
      <c r="O18" s="21"/>
      <c r="P18" s="22"/>
      <c r="Q18" s="23"/>
      <c r="R18" s="24"/>
      <c r="S18" s="25"/>
      <c r="T18" s="25"/>
      <c r="U18" s="24"/>
      <c r="V18" s="24"/>
      <c r="W18" s="25"/>
      <c r="X18" s="25"/>
      <c r="Y18" s="25"/>
      <c r="Z18" s="26"/>
      <c r="AA18" s="24"/>
      <c r="AB18" s="27"/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1:38" ht="15.75">
      <c r="A19" s="18"/>
      <c r="B19" s="19"/>
      <c r="C19" s="19"/>
      <c r="D19" s="20"/>
      <c r="E19" s="21"/>
      <c r="F19" s="21"/>
      <c r="G19" s="21"/>
      <c r="H19" s="21"/>
      <c r="I19" s="22"/>
      <c r="J19" s="23"/>
      <c r="K19" s="24"/>
      <c r="L19" s="21"/>
      <c r="M19" s="21"/>
      <c r="N19" s="21"/>
      <c r="O19" s="21"/>
      <c r="P19" s="22"/>
      <c r="Q19" s="23"/>
      <c r="R19" s="24"/>
      <c r="S19" s="25"/>
      <c r="T19" s="25"/>
      <c r="U19" s="24"/>
      <c r="V19" s="24"/>
      <c r="W19" s="25"/>
      <c r="X19" s="25"/>
      <c r="Y19" s="25"/>
      <c r="Z19" s="26"/>
      <c r="AA19" s="24"/>
      <c r="AB19" s="27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ht="15.75">
      <c r="A20" s="5"/>
      <c r="B20" s="5"/>
      <c r="C20" s="5"/>
      <c r="D20" s="14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ht="15.75">
      <c r="B21" s="15"/>
      <c r="C21" s="15"/>
      <c r="D21" s="9"/>
      <c r="E21" s="4"/>
      <c r="G21" s="3"/>
      <c r="H21" s="3"/>
      <c r="I21" s="3"/>
      <c r="J21" s="3"/>
      <c r="K21" s="3"/>
      <c r="L21" s="3"/>
      <c r="M21" s="3"/>
      <c r="N21" s="3"/>
      <c r="O21" s="15"/>
      <c r="P21" s="15"/>
      <c r="Q21" s="15"/>
      <c r="R21" s="3"/>
      <c r="S21" s="9"/>
      <c r="T21" s="9"/>
      <c r="U21" s="3"/>
      <c r="V21" s="3"/>
      <c r="W21" s="3"/>
      <c r="X21" s="3"/>
    </row>
  </sheetData>
  <sheetProtection selectLockedCells="1" selectUnlockedCells="1"/>
  <mergeCells count="21">
    <mergeCell ref="S8:U8"/>
    <mergeCell ref="W8:Z8"/>
    <mergeCell ref="AA8:AA9"/>
    <mergeCell ref="AB8:AB9"/>
    <mergeCell ref="E4:AA4"/>
    <mergeCell ref="E5:AA5"/>
    <mergeCell ref="I6:U6"/>
    <mergeCell ref="X6:AB6"/>
    <mergeCell ref="A8:A9"/>
    <mergeCell ref="B8:B9"/>
    <mergeCell ref="C8:C9"/>
    <mergeCell ref="D8:D9"/>
    <mergeCell ref="E8:K8"/>
    <mergeCell ref="L8:R8"/>
    <mergeCell ref="H1:W1"/>
    <mergeCell ref="X1:Z1"/>
    <mergeCell ref="AA1:AB1"/>
    <mergeCell ref="E2:AA2"/>
    <mergeCell ref="H3:W3"/>
    <mergeCell ref="X3:Z3"/>
    <mergeCell ref="AA3:AB3"/>
  </mergeCells>
  <printOptions horizontalCentered="1"/>
  <pageMargins left="0" right="0" top="0.66666666666666663" bottom="0.44" header="0.48" footer="0.51180555555555551"/>
  <pageSetup paperSize="9" scale="57" firstPageNumber="0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AL27"/>
  <sheetViews>
    <sheetView view="pageBreakPreview" topLeftCell="A4" zoomScale="70" zoomScaleNormal="70" zoomScaleSheetLayoutView="70" zoomScalePageLayoutView="80" workbookViewId="0">
      <selection activeCell="D21" sqref="D21"/>
    </sheetView>
  </sheetViews>
  <sheetFormatPr defaultColWidth="8.85546875" defaultRowHeight="15"/>
  <cols>
    <col min="1" max="1" width="3.85546875" style="1" customWidth="1"/>
    <col min="2" max="3" width="19.140625" style="1" customWidth="1"/>
    <col min="4" max="4" width="17" style="2" customWidth="1"/>
    <col min="5" max="9" width="7.85546875" style="1" customWidth="1"/>
    <col min="10" max="10" width="9.28515625" style="1" customWidth="1"/>
    <col min="11" max="11" width="10.28515625" style="1" customWidth="1"/>
    <col min="12" max="16" width="7.85546875" style="1" customWidth="1"/>
    <col min="17" max="17" width="9.140625" style="1" customWidth="1"/>
    <col min="18" max="21" width="7.85546875" style="1" customWidth="1"/>
    <col min="22" max="22" width="11.140625" style="1" customWidth="1"/>
    <col min="23" max="25" width="7.85546875" style="1" customWidth="1"/>
    <col min="26" max="26" width="10.140625" style="1" customWidth="1"/>
    <col min="27" max="27" width="9" style="1" customWidth="1"/>
    <col min="28" max="28" width="7.85546875" style="1" customWidth="1"/>
    <col min="29" max="29" width="7.28515625" style="1" customWidth="1"/>
    <col min="30" max="30" width="8.5703125" style="1" customWidth="1"/>
    <col min="31" max="31" width="7.28515625" style="1" customWidth="1"/>
    <col min="32" max="32" width="8.42578125" style="1" customWidth="1"/>
    <col min="33" max="33" width="7.5703125" style="1" customWidth="1"/>
    <col min="34" max="16384" width="8.85546875" style="1"/>
  </cols>
  <sheetData>
    <row r="1" spans="1:38" s="6" customFormat="1" ht="15.75">
      <c r="A1" s="3"/>
      <c r="B1" s="3"/>
      <c r="C1" s="3"/>
      <c r="D1" s="3"/>
      <c r="E1" s="4"/>
      <c r="F1" s="3"/>
      <c r="G1" s="3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5" t="s">
        <v>22</v>
      </c>
      <c r="Y1" s="105"/>
      <c r="Z1" s="105"/>
      <c r="AA1" s="106" t="s">
        <v>22</v>
      </c>
      <c r="AB1" s="106"/>
      <c r="AC1" s="17"/>
      <c r="AD1" s="5"/>
      <c r="AE1" s="5"/>
      <c r="AF1" s="5"/>
      <c r="AG1" s="5"/>
      <c r="AH1" s="5"/>
      <c r="AI1" s="5"/>
      <c r="AJ1" s="5"/>
      <c r="AK1" s="5"/>
      <c r="AL1" s="5"/>
    </row>
    <row r="2" spans="1:38" s="6" customFormat="1" ht="15.75">
      <c r="A2" s="3"/>
      <c r="B2" s="3"/>
      <c r="C2" s="3"/>
      <c r="D2" s="3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7"/>
      <c r="AC2" s="3"/>
      <c r="AD2" s="5"/>
      <c r="AE2" s="5"/>
      <c r="AF2" s="5"/>
      <c r="AG2" s="5"/>
      <c r="AH2" s="5"/>
      <c r="AI2" s="5"/>
      <c r="AJ2" s="5"/>
      <c r="AK2" s="5"/>
      <c r="AL2" s="5"/>
    </row>
    <row r="3" spans="1:38" s="6" customFormat="1" ht="15.75">
      <c r="A3" s="3"/>
      <c r="B3" s="3"/>
      <c r="C3" s="3"/>
      <c r="D3" s="3"/>
      <c r="E3" s="4"/>
      <c r="F3" s="3"/>
      <c r="G3" s="3"/>
      <c r="H3" s="100" t="s">
        <v>0</v>
      </c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5" t="s">
        <v>1</v>
      </c>
      <c r="Y3" s="105"/>
      <c r="Z3" s="105"/>
      <c r="AA3" s="106" t="s">
        <v>28</v>
      </c>
      <c r="AB3" s="106"/>
      <c r="AC3" s="3"/>
      <c r="AD3" s="5"/>
      <c r="AE3" s="5"/>
      <c r="AF3" s="5"/>
      <c r="AG3" s="5"/>
      <c r="AH3" s="5"/>
      <c r="AI3" s="5"/>
      <c r="AJ3" s="5"/>
      <c r="AK3" s="5"/>
      <c r="AL3" s="5"/>
    </row>
    <row r="4" spans="1:38" s="6" customFormat="1" ht="15.75">
      <c r="A4" s="3"/>
      <c r="B4" s="3"/>
      <c r="C4" s="3"/>
      <c r="D4" s="3"/>
      <c r="E4" s="100" t="s">
        <v>29</v>
      </c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7"/>
      <c r="AC4" s="3"/>
      <c r="AD4" s="5"/>
      <c r="AE4" s="5"/>
      <c r="AF4" s="5"/>
      <c r="AG4" s="5"/>
      <c r="AH4" s="5"/>
      <c r="AI4" s="5"/>
      <c r="AJ4" s="5"/>
      <c r="AK4" s="5"/>
      <c r="AL4" s="5"/>
    </row>
    <row r="5" spans="1:38" s="6" customFormat="1" ht="15.75">
      <c r="A5" s="3"/>
      <c r="B5" s="3"/>
      <c r="C5" s="3"/>
      <c r="D5" s="3"/>
      <c r="E5" s="100" t="s">
        <v>69</v>
      </c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7"/>
      <c r="AC5" s="3"/>
      <c r="AD5" s="5"/>
      <c r="AE5" s="5"/>
      <c r="AF5" s="5"/>
      <c r="AG5" s="5"/>
      <c r="AH5" s="5"/>
      <c r="AI5" s="5"/>
      <c r="AJ5" s="5"/>
      <c r="AK5" s="5"/>
      <c r="AL5" s="5"/>
    </row>
    <row r="6" spans="1:38" s="6" customFormat="1" ht="15.75">
      <c r="A6" s="3"/>
      <c r="B6" s="3"/>
      <c r="C6" s="3"/>
      <c r="D6" s="3"/>
      <c r="E6" s="4"/>
      <c r="F6" s="3"/>
      <c r="G6" s="3"/>
      <c r="H6" s="7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86"/>
      <c r="W6" s="7"/>
      <c r="X6" s="101" t="s">
        <v>83</v>
      </c>
      <c r="Y6" s="101"/>
      <c r="Z6" s="101"/>
      <c r="AA6" s="101"/>
      <c r="AB6" s="101"/>
      <c r="AC6" s="3"/>
      <c r="AD6" s="5"/>
      <c r="AE6" s="5"/>
      <c r="AF6" s="5"/>
      <c r="AG6" s="5"/>
      <c r="AH6" s="5"/>
      <c r="AI6" s="5"/>
      <c r="AJ6" s="5"/>
      <c r="AK6" s="5"/>
      <c r="AL6" s="5"/>
    </row>
    <row r="7" spans="1:38" s="5" customFormat="1" ht="14.25" customHeight="1">
      <c r="A7" s="3"/>
      <c r="B7" s="3"/>
      <c r="C7" s="3"/>
      <c r="D7" s="4"/>
      <c r="E7" s="3"/>
      <c r="F7" s="3"/>
      <c r="G7" s="7"/>
      <c r="H7" s="7"/>
      <c r="I7" s="8"/>
      <c r="J7" s="16"/>
      <c r="K7" s="3"/>
      <c r="L7" s="8"/>
      <c r="M7" s="8"/>
      <c r="N7" s="8"/>
      <c r="O7" s="16"/>
      <c r="P7" s="7"/>
      <c r="Q7" s="7"/>
      <c r="R7" s="7"/>
      <c r="S7" s="7"/>
      <c r="T7" s="7"/>
      <c r="U7" s="7"/>
      <c r="V7" s="7"/>
      <c r="W7" s="7"/>
      <c r="X7" s="3"/>
    </row>
    <row r="8" spans="1:38" s="11" customFormat="1" ht="15.2" customHeight="1">
      <c r="A8" s="103" t="s">
        <v>3</v>
      </c>
      <c r="B8" s="103" t="s">
        <v>4</v>
      </c>
      <c r="C8" s="103" t="s">
        <v>5</v>
      </c>
      <c r="D8" s="103" t="s">
        <v>40</v>
      </c>
      <c r="E8" s="102" t="s">
        <v>6</v>
      </c>
      <c r="F8" s="102"/>
      <c r="G8" s="102"/>
      <c r="H8" s="102"/>
      <c r="I8" s="102"/>
      <c r="J8" s="102"/>
      <c r="K8" s="102"/>
      <c r="L8" s="102" t="s">
        <v>2</v>
      </c>
      <c r="M8" s="102"/>
      <c r="N8" s="102"/>
      <c r="O8" s="102"/>
      <c r="P8" s="102"/>
      <c r="Q8" s="102"/>
      <c r="R8" s="102"/>
      <c r="S8" s="102" t="s">
        <v>7</v>
      </c>
      <c r="T8" s="102"/>
      <c r="U8" s="102"/>
      <c r="V8" s="88" t="s">
        <v>26</v>
      </c>
      <c r="W8" s="95" t="s">
        <v>8</v>
      </c>
      <c r="X8" s="95"/>
      <c r="Y8" s="95"/>
      <c r="Z8" s="95"/>
      <c r="AA8" s="96" t="s">
        <v>9</v>
      </c>
      <c r="AB8" s="98" t="s">
        <v>10</v>
      </c>
      <c r="AC8" s="10"/>
      <c r="AD8" s="10"/>
    </row>
    <row r="9" spans="1:38" s="11" customFormat="1" ht="30">
      <c r="A9" s="104"/>
      <c r="B9" s="104"/>
      <c r="C9" s="104"/>
      <c r="D9" s="104"/>
      <c r="E9" s="60">
        <v>1</v>
      </c>
      <c r="F9" s="60">
        <v>2</v>
      </c>
      <c r="G9" s="60">
        <v>3</v>
      </c>
      <c r="H9" s="60">
        <v>4</v>
      </c>
      <c r="I9" s="61" t="s">
        <v>11</v>
      </c>
      <c r="J9" s="61" t="s">
        <v>12</v>
      </c>
      <c r="K9" s="87" t="s">
        <v>13</v>
      </c>
      <c r="L9" s="60">
        <v>5</v>
      </c>
      <c r="M9" s="60">
        <v>6</v>
      </c>
      <c r="N9" s="60">
        <v>7</v>
      </c>
      <c r="O9" s="60">
        <v>8</v>
      </c>
      <c r="P9" s="61" t="s">
        <v>14</v>
      </c>
      <c r="Q9" s="61" t="s">
        <v>15</v>
      </c>
      <c r="R9" s="87" t="s">
        <v>13</v>
      </c>
      <c r="S9" s="60">
        <v>9</v>
      </c>
      <c r="T9" s="60">
        <v>10</v>
      </c>
      <c r="U9" s="87" t="s">
        <v>13</v>
      </c>
      <c r="V9" s="87">
        <v>1</v>
      </c>
      <c r="W9" s="90" t="s">
        <v>16</v>
      </c>
      <c r="X9" s="90" t="s">
        <v>17</v>
      </c>
      <c r="Y9" s="89" t="s">
        <v>18</v>
      </c>
      <c r="Z9" s="64" t="s">
        <v>19</v>
      </c>
      <c r="AA9" s="97"/>
      <c r="AB9" s="99"/>
      <c r="AC9" s="10"/>
      <c r="AD9" s="10"/>
      <c r="AE9" s="10"/>
      <c r="AF9" s="12"/>
      <c r="AG9" s="10"/>
      <c r="AH9" s="12"/>
      <c r="AI9" s="10"/>
      <c r="AJ9" s="12"/>
      <c r="AK9" s="10"/>
      <c r="AL9" s="10"/>
    </row>
    <row r="10" spans="1:38" s="13" customFormat="1" ht="64.5" customHeight="1">
      <c r="A10" s="55">
        <v>3</v>
      </c>
      <c r="B10" s="111" t="s">
        <v>84</v>
      </c>
      <c r="C10" s="55" t="s">
        <v>34</v>
      </c>
      <c r="D10" s="55" t="s">
        <v>39</v>
      </c>
      <c r="E10" s="31">
        <v>8</v>
      </c>
      <c r="F10" s="32">
        <v>7.4</v>
      </c>
      <c r="G10" s="32">
        <v>8.1999999999999993</v>
      </c>
      <c r="H10" s="32">
        <v>8</v>
      </c>
      <c r="I10" s="43">
        <f t="shared" ref="I10:I17" si="0">MIN(E10,F10,G10,H10)</f>
        <v>7.4</v>
      </c>
      <c r="J10" s="43">
        <f t="shared" ref="J10:J17" si="1">MAX(E10,F10,G10,H10)</f>
        <v>8.1999999999999993</v>
      </c>
      <c r="K10" s="44">
        <f t="shared" ref="K10:K17" si="2">(E10+F10+G10+H10-I10-J10)/2</f>
        <v>8.0000000000000018</v>
      </c>
      <c r="L10" s="32">
        <v>7.5</v>
      </c>
      <c r="M10" s="32">
        <v>7.6</v>
      </c>
      <c r="N10" s="32">
        <v>8.1</v>
      </c>
      <c r="O10" s="32">
        <v>7.9</v>
      </c>
      <c r="P10" s="43">
        <f t="shared" ref="P10:P17" si="3">MIN(L10,M10,N10,O10)</f>
        <v>7.5</v>
      </c>
      <c r="Q10" s="43">
        <f t="shared" ref="Q10:Q17" si="4">MAX(L10,M10,N10,O10)</f>
        <v>8.1</v>
      </c>
      <c r="R10" s="44">
        <f t="shared" ref="R10:R17" si="5">(L10+M10+N10+O10-P10-Q10)/2</f>
        <v>7.7500000000000009</v>
      </c>
      <c r="S10" s="32">
        <v>2.1</v>
      </c>
      <c r="T10" s="32">
        <v>2.1</v>
      </c>
      <c r="U10" s="44">
        <f t="shared" ref="U10:U17" si="6">(S10+T10)/4</f>
        <v>1.05</v>
      </c>
      <c r="V10" s="44"/>
      <c r="W10" s="32"/>
      <c r="X10" s="32"/>
      <c r="Y10" s="32"/>
      <c r="Z10" s="45">
        <f t="shared" ref="Z10:Z17" si="7">W10+X10+Y10</f>
        <v>0</v>
      </c>
      <c r="AA10" s="44">
        <f t="shared" ref="AA10:AA17" si="8">K10+R10+U10+V10-Z10</f>
        <v>16.800000000000004</v>
      </c>
      <c r="AB10" s="123">
        <f t="shared" ref="AB10:AB17" si="9">RANK(AA10,$AA$9:$AA$17,0)</f>
        <v>1</v>
      </c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s="13" customFormat="1" ht="42.95" customHeight="1">
      <c r="A11" s="54">
        <v>12</v>
      </c>
      <c r="B11" s="124" t="s">
        <v>85</v>
      </c>
      <c r="C11" s="56" t="s">
        <v>32</v>
      </c>
      <c r="D11" s="54" t="s">
        <v>39</v>
      </c>
      <c r="E11" s="31">
        <v>7.8</v>
      </c>
      <c r="F11" s="32">
        <v>7.8</v>
      </c>
      <c r="G11" s="32">
        <v>8.1999999999999993</v>
      </c>
      <c r="H11" s="32">
        <v>8.3000000000000007</v>
      </c>
      <c r="I11" s="43">
        <f t="shared" si="0"/>
        <v>7.8</v>
      </c>
      <c r="J11" s="43">
        <f t="shared" si="1"/>
        <v>8.3000000000000007</v>
      </c>
      <c r="K11" s="44">
        <f t="shared" si="2"/>
        <v>7.9999999999999964</v>
      </c>
      <c r="L11" s="32">
        <v>8</v>
      </c>
      <c r="M11" s="32">
        <v>7.4</v>
      </c>
      <c r="N11" s="32">
        <v>7.7</v>
      </c>
      <c r="O11" s="32">
        <v>7.7</v>
      </c>
      <c r="P11" s="43">
        <f t="shared" si="3"/>
        <v>7.4</v>
      </c>
      <c r="Q11" s="43">
        <f t="shared" si="4"/>
        <v>8</v>
      </c>
      <c r="R11" s="44">
        <f t="shared" si="5"/>
        <v>7.6999999999999993</v>
      </c>
      <c r="S11" s="32">
        <v>2.1</v>
      </c>
      <c r="T11" s="32">
        <v>2.1</v>
      </c>
      <c r="U11" s="44">
        <f t="shared" si="6"/>
        <v>1.05</v>
      </c>
      <c r="V11" s="44"/>
      <c r="W11" s="32"/>
      <c r="X11" s="32"/>
      <c r="Y11" s="32"/>
      <c r="Z11" s="45">
        <f t="shared" si="7"/>
        <v>0</v>
      </c>
      <c r="AA11" s="44">
        <f t="shared" si="8"/>
        <v>16.749999999999996</v>
      </c>
      <c r="AB11" s="123">
        <f t="shared" si="9"/>
        <v>2</v>
      </c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s="13" customFormat="1" ht="42.95" customHeight="1">
      <c r="A12" s="55">
        <v>11</v>
      </c>
      <c r="B12" s="111" t="s">
        <v>86</v>
      </c>
      <c r="C12" s="55" t="s">
        <v>34</v>
      </c>
      <c r="D12" s="55" t="s">
        <v>39</v>
      </c>
      <c r="E12" s="31">
        <v>7.6</v>
      </c>
      <c r="F12" s="32">
        <v>7.4</v>
      </c>
      <c r="G12" s="32">
        <v>7.6</v>
      </c>
      <c r="H12" s="32">
        <v>7.8</v>
      </c>
      <c r="I12" s="43">
        <f t="shared" si="0"/>
        <v>7.4</v>
      </c>
      <c r="J12" s="43">
        <f t="shared" si="1"/>
        <v>7.8</v>
      </c>
      <c r="K12" s="44">
        <f t="shared" si="2"/>
        <v>7.6</v>
      </c>
      <c r="L12" s="32">
        <v>7.8</v>
      </c>
      <c r="M12" s="32">
        <v>7.4</v>
      </c>
      <c r="N12" s="32">
        <v>7.6</v>
      </c>
      <c r="O12" s="32">
        <v>7.8</v>
      </c>
      <c r="P12" s="43">
        <f t="shared" si="3"/>
        <v>7.4</v>
      </c>
      <c r="Q12" s="43">
        <f t="shared" si="4"/>
        <v>7.8</v>
      </c>
      <c r="R12" s="44">
        <f t="shared" si="5"/>
        <v>7.6999999999999975</v>
      </c>
      <c r="S12" s="32">
        <v>2.1</v>
      </c>
      <c r="T12" s="32">
        <v>2.1</v>
      </c>
      <c r="U12" s="44">
        <f t="shared" si="6"/>
        <v>1.05</v>
      </c>
      <c r="V12" s="44"/>
      <c r="W12" s="32"/>
      <c r="X12" s="32"/>
      <c r="Y12" s="32"/>
      <c r="Z12" s="45">
        <f t="shared" si="7"/>
        <v>0</v>
      </c>
      <c r="AA12" s="44">
        <f t="shared" si="8"/>
        <v>16.349999999999998</v>
      </c>
      <c r="AB12" s="123">
        <f t="shared" si="9"/>
        <v>3</v>
      </c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38" s="13" customFormat="1" ht="42.95" customHeight="1">
      <c r="A13" s="55">
        <v>13</v>
      </c>
      <c r="B13" s="111" t="s">
        <v>87</v>
      </c>
      <c r="C13" s="55" t="s">
        <v>34</v>
      </c>
      <c r="D13" s="55" t="s">
        <v>39</v>
      </c>
      <c r="E13" s="31">
        <v>7.3</v>
      </c>
      <c r="F13" s="32">
        <v>7</v>
      </c>
      <c r="G13" s="32">
        <v>7.6</v>
      </c>
      <c r="H13" s="32">
        <v>7.8</v>
      </c>
      <c r="I13" s="43">
        <f t="shared" si="0"/>
        <v>7</v>
      </c>
      <c r="J13" s="43">
        <f t="shared" si="1"/>
        <v>7.8</v>
      </c>
      <c r="K13" s="44">
        <f t="shared" si="2"/>
        <v>7.4499999999999993</v>
      </c>
      <c r="L13" s="32">
        <v>7.7</v>
      </c>
      <c r="M13" s="32">
        <v>7.5</v>
      </c>
      <c r="N13" s="32">
        <v>7.8</v>
      </c>
      <c r="O13" s="32">
        <v>7.9</v>
      </c>
      <c r="P13" s="43">
        <f t="shared" si="3"/>
        <v>7.5</v>
      </c>
      <c r="Q13" s="43">
        <f t="shared" si="4"/>
        <v>7.9</v>
      </c>
      <c r="R13" s="44">
        <f t="shared" si="5"/>
        <v>7.7499999999999991</v>
      </c>
      <c r="S13" s="32">
        <v>2.1</v>
      </c>
      <c r="T13" s="32">
        <v>2.1</v>
      </c>
      <c r="U13" s="44">
        <f t="shared" si="6"/>
        <v>1.05</v>
      </c>
      <c r="V13" s="44"/>
      <c r="W13" s="32"/>
      <c r="X13" s="32"/>
      <c r="Y13" s="32"/>
      <c r="Z13" s="45">
        <f t="shared" si="7"/>
        <v>0</v>
      </c>
      <c r="AA13" s="44">
        <f t="shared" si="8"/>
        <v>16.25</v>
      </c>
      <c r="AB13" s="123">
        <f t="shared" si="9"/>
        <v>4</v>
      </c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s="13" customFormat="1" ht="42.95" customHeight="1">
      <c r="A14" s="55">
        <v>15</v>
      </c>
      <c r="B14" s="111" t="s">
        <v>88</v>
      </c>
      <c r="C14" s="55" t="s">
        <v>34</v>
      </c>
      <c r="D14" s="55" t="s">
        <v>39</v>
      </c>
      <c r="E14" s="31">
        <v>7.4</v>
      </c>
      <c r="F14" s="32">
        <v>7.3</v>
      </c>
      <c r="G14" s="32">
        <v>7.5</v>
      </c>
      <c r="H14" s="32">
        <v>7.5</v>
      </c>
      <c r="I14" s="43">
        <f t="shared" si="0"/>
        <v>7.3</v>
      </c>
      <c r="J14" s="43">
        <f t="shared" si="1"/>
        <v>7.5</v>
      </c>
      <c r="K14" s="44">
        <f t="shared" si="2"/>
        <v>7.4499999999999993</v>
      </c>
      <c r="L14" s="32">
        <v>7.4</v>
      </c>
      <c r="M14" s="32">
        <v>7.4</v>
      </c>
      <c r="N14" s="32">
        <v>7.5</v>
      </c>
      <c r="O14" s="32">
        <v>7.7</v>
      </c>
      <c r="P14" s="43">
        <f t="shared" si="3"/>
        <v>7.4</v>
      </c>
      <c r="Q14" s="43">
        <f t="shared" si="4"/>
        <v>7.7</v>
      </c>
      <c r="R14" s="44">
        <f t="shared" si="5"/>
        <v>7.4500000000000011</v>
      </c>
      <c r="S14" s="32">
        <v>2.1</v>
      </c>
      <c r="T14" s="32">
        <v>2.1</v>
      </c>
      <c r="U14" s="44">
        <f t="shared" si="6"/>
        <v>1.05</v>
      </c>
      <c r="V14" s="44"/>
      <c r="W14" s="32"/>
      <c r="X14" s="32"/>
      <c r="Y14" s="32"/>
      <c r="Z14" s="45">
        <f t="shared" si="7"/>
        <v>0</v>
      </c>
      <c r="AA14" s="44">
        <f t="shared" si="8"/>
        <v>15.950000000000001</v>
      </c>
      <c r="AB14" s="123">
        <f t="shared" si="9"/>
        <v>5</v>
      </c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s="13" customFormat="1" ht="42.95" customHeight="1">
      <c r="A15" s="54">
        <v>2</v>
      </c>
      <c r="B15" s="110" t="s">
        <v>89</v>
      </c>
      <c r="C15" s="54" t="s">
        <v>31</v>
      </c>
      <c r="D15" s="54" t="s">
        <v>39</v>
      </c>
      <c r="E15" s="31">
        <v>7.5</v>
      </c>
      <c r="F15" s="32">
        <v>7</v>
      </c>
      <c r="G15" s="32">
        <v>7.2</v>
      </c>
      <c r="H15" s="32">
        <v>7.4</v>
      </c>
      <c r="I15" s="43">
        <f t="shared" si="0"/>
        <v>7</v>
      </c>
      <c r="J15" s="43">
        <f t="shared" si="1"/>
        <v>7.5</v>
      </c>
      <c r="K15" s="44">
        <f t="shared" si="2"/>
        <v>7.3000000000000007</v>
      </c>
      <c r="L15" s="32">
        <v>7.2</v>
      </c>
      <c r="M15" s="32">
        <v>7.5</v>
      </c>
      <c r="N15" s="32">
        <v>7</v>
      </c>
      <c r="O15" s="32">
        <v>7.6</v>
      </c>
      <c r="P15" s="43">
        <f t="shared" si="3"/>
        <v>7</v>
      </c>
      <c r="Q15" s="43">
        <f t="shared" si="4"/>
        <v>7.6</v>
      </c>
      <c r="R15" s="44">
        <f t="shared" si="5"/>
        <v>7.3499999999999988</v>
      </c>
      <c r="S15" s="32">
        <v>2.1</v>
      </c>
      <c r="T15" s="32">
        <v>2.1</v>
      </c>
      <c r="U15" s="44">
        <f t="shared" si="6"/>
        <v>1.05</v>
      </c>
      <c r="V15" s="44"/>
      <c r="W15" s="32"/>
      <c r="X15" s="32"/>
      <c r="Y15" s="32"/>
      <c r="Z15" s="45">
        <f t="shared" si="7"/>
        <v>0</v>
      </c>
      <c r="AA15" s="44">
        <f t="shared" si="8"/>
        <v>15.7</v>
      </c>
      <c r="AB15" s="123">
        <f t="shared" si="9"/>
        <v>6</v>
      </c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38" s="13" customFormat="1" ht="42.95" customHeight="1">
      <c r="A16" s="54">
        <v>14</v>
      </c>
      <c r="B16" s="110" t="s">
        <v>90</v>
      </c>
      <c r="C16" s="54" t="s">
        <v>34</v>
      </c>
      <c r="D16" s="54" t="s">
        <v>39</v>
      </c>
      <c r="E16" s="31">
        <v>7.3</v>
      </c>
      <c r="F16" s="32">
        <v>7.1</v>
      </c>
      <c r="G16" s="32">
        <v>7.3</v>
      </c>
      <c r="H16" s="32">
        <v>7.5</v>
      </c>
      <c r="I16" s="43">
        <f t="shared" si="0"/>
        <v>7.1</v>
      </c>
      <c r="J16" s="43">
        <f t="shared" si="1"/>
        <v>7.5</v>
      </c>
      <c r="K16" s="44">
        <f t="shared" si="2"/>
        <v>7.3000000000000007</v>
      </c>
      <c r="L16" s="32">
        <v>7.7</v>
      </c>
      <c r="M16" s="32">
        <v>7.2</v>
      </c>
      <c r="N16" s="32">
        <v>7.3</v>
      </c>
      <c r="O16" s="32">
        <v>7.7</v>
      </c>
      <c r="P16" s="43">
        <f t="shared" si="3"/>
        <v>7.2</v>
      </c>
      <c r="Q16" s="43">
        <f t="shared" si="4"/>
        <v>7.7</v>
      </c>
      <c r="R16" s="44">
        <f t="shared" si="5"/>
        <v>7.5</v>
      </c>
      <c r="S16" s="32">
        <v>1.7</v>
      </c>
      <c r="T16" s="32">
        <v>1.7</v>
      </c>
      <c r="U16" s="44">
        <f t="shared" si="6"/>
        <v>0.85</v>
      </c>
      <c r="V16" s="44"/>
      <c r="W16" s="32"/>
      <c r="X16" s="32"/>
      <c r="Y16" s="32"/>
      <c r="Z16" s="45">
        <f t="shared" si="7"/>
        <v>0</v>
      </c>
      <c r="AA16" s="44">
        <f t="shared" si="8"/>
        <v>15.65</v>
      </c>
      <c r="AB16" s="123">
        <f t="shared" si="9"/>
        <v>7</v>
      </c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s="13" customFormat="1" ht="42.95" customHeight="1">
      <c r="A17" s="55">
        <v>5</v>
      </c>
      <c r="B17" s="125" t="s">
        <v>91</v>
      </c>
      <c r="C17" s="55" t="s">
        <v>81</v>
      </c>
      <c r="D17" s="55" t="s">
        <v>37</v>
      </c>
      <c r="E17" s="31">
        <v>7.1</v>
      </c>
      <c r="F17" s="32">
        <v>7</v>
      </c>
      <c r="G17" s="32">
        <v>7.4</v>
      </c>
      <c r="H17" s="32">
        <v>7.1</v>
      </c>
      <c r="I17" s="43">
        <f t="shared" si="0"/>
        <v>7</v>
      </c>
      <c r="J17" s="43">
        <f t="shared" si="1"/>
        <v>7.4</v>
      </c>
      <c r="K17" s="44">
        <f t="shared" si="2"/>
        <v>7.1000000000000005</v>
      </c>
      <c r="L17" s="32">
        <v>7.7</v>
      </c>
      <c r="M17" s="32">
        <v>7.3</v>
      </c>
      <c r="N17" s="32">
        <v>7.2</v>
      </c>
      <c r="O17" s="32">
        <v>7.5</v>
      </c>
      <c r="P17" s="43">
        <f t="shared" si="3"/>
        <v>7.2</v>
      </c>
      <c r="Q17" s="43">
        <f t="shared" si="4"/>
        <v>7.7</v>
      </c>
      <c r="R17" s="44">
        <f t="shared" si="5"/>
        <v>7.4</v>
      </c>
      <c r="S17" s="32">
        <v>1.7</v>
      </c>
      <c r="T17" s="32">
        <v>1.7</v>
      </c>
      <c r="U17" s="44">
        <f t="shared" si="6"/>
        <v>0.85</v>
      </c>
      <c r="V17" s="44"/>
      <c r="W17" s="32"/>
      <c r="X17" s="32"/>
      <c r="Y17" s="32"/>
      <c r="Z17" s="45">
        <f t="shared" si="7"/>
        <v>0</v>
      </c>
      <c r="AA17" s="44">
        <f t="shared" si="8"/>
        <v>15.35</v>
      </c>
      <c r="AB17" s="123">
        <f t="shared" si="9"/>
        <v>8</v>
      </c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1:38" ht="18.75">
      <c r="A18" s="18"/>
      <c r="B18" s="33" t="s">
        <v>20</v>
      </c>
      <c r="C18" s="33"/>
      <c r="D18" s="34"/>
      <c r="F18" s="35"/>
      <c r="G18" s="35"/>
      <c r="H18" s="35"/>
      <c r="I18" s="35" t="s">
        <v>27</v>
      </c>
      <c r="J18" s="37"/>
      <c r="K18" s="38"/>
      <c r="L18" s="35"/>
      <c r="M18" s="35"/>
      <c r="N18" s="35"/>
      <c r="O18" s="33" t="s">
        <v>21</v>
      </c>
      <c r="P18" s="36"/>
      <c r="Q18" s="37"/>
      <c r="R18" s="38"/>
      <c r="T18" s="28"/>
      <c r="U18" s="24"/>
      <c r="V18" s="39" t="s">
        <v>24</v>
      </c>
      <c r="W18" s="25"/>
      <c r="X18" s="25"/>
      <c r="Y18" s="25"/>
      <c r="Z18" s="26"/>
      <c r="AA18" s="24"/>
      <c r="AB18" s="27"/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1:38" ht="18.75">
      <c r="A19" s="18"/>
      <c r="B19" s="34"/>
      <c r="C19" s="34"/>
      <c r="D19" s="34"/>
      <c r="F19" s="35"/>
      <c r="G19" s="35"/>
      <c r="H19" s="35"/>
      <c r="I19" s="35"/>
      <c r="J19" s="37"/>
      <c r="K19" s="38"/>
      <c r="L19" s="35"/>
      <c r="M19" s="35"/>
      <c r="N19" s="35"/>
      <c r="O19" s="35"/>
      <c r="P19" s="36"/>
      <c r="Q19" s="37"/>
      <c r="R19" s="38"/>
      <c r="T19" s="28"/>
      <c r="U19" s="24"/>
      <c r="V19" s="39"/>
      <c r="W19" s="25"/>
      <c r="X19" s="25"/>
      <c r="Y19" s="25"/>
      <c r="Z19" s="26"/>
      <c r="AA19" s="24"/>
      <c r="AB19" s="27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ht="18.75">
      <c r="A20" s="18"/>
      <c r="B20" s="34" t="s">
        <v>23</v>
      </c>
      <c r="C20" s="34"/>
      <c r="D20" s="34"/>
      <c r="F20" s="35"/>
      <c r="G20" s="35"/>
      <c r="H20" s="35"/>
      <c r="I20" s="35" t="s">
        <v>41</v>
      </c>
      <c r="J20" s="37"/>
      <c r="K20" s="38"/>
      <c r="L20" s="35"/>
      <c r="M20" s="35"/>
      <c r="N20" s="35"/>
      <c r="O20" s="42" t="s">
        <v>25</v>
      </c>
      <c r="P20" s="36"/>
      <c r="Q20" s="37"/>
      <c r="R20" s="38"/>
      <c r="T20" s="28"/>
      <c r="U20" s="24"/>
      <c r="V20" s="39" t="s">
        <v>42</v>
      </c>
      <c r="W20" s="25"/>
      <c r="X20" s="25"/>
      <c r="Y20" s="25"/>
      <c r="Z20" s="26"/>
      <c r="AA20" s="24"/>
      <c r="AB20" s="27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ht="18.75">
      <c r="A21" s="18"/>
      <c r="B21" s="34"/>
      <c r="C21" s="34"/>
      <c r="D21" s="34"/>
      <c r="E21" s="35"/>
      <c r="F21" s="35"/>
      <c r="G21" s="35"/>
      <c r="H21" s="35"/>
      <c r="I21" s="36"/>
      <c r="J21" s="37"/>
      <c r="K21" s="38"/>
      <c r="L21" s="35"/>
      <c r="M21" s="35"/>
      <c r="N21" s="35"/>
      <c r="O21" s="35"/>
      <c r="P21" s="36"/>
      <c r="Q21" s="37"/>
      <c r="R21" s="38"/>
      <c r="S21" s="39"/>
      <c r="T21" s="28"/>
      <c r="U21" s="24"/>
      <c r="V21" s="24"/>
      <c r="W21" s="25"/>
      <c r="X21" s="25"/>
      <c r="Y21" s="25"/>
      <c r="Z21" s="26"/>
      <c r="AA21" s="24"/>
      <c r="AB21" s="27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ht="15.75">
      <c r="A22" s="18"/>
      <c r="B22" s="19"/>
      <c r="C22" s="19"/>
      <c r="D22" s="20"/>
      <c r="E22" s="21"/>
      <c r="F22" s="21"/>
      <c r="G22" s="21"/>
      <c r="H22" s="21"/>
      <c r="I22" s="22"/>
      <c r="J22" s="23"/>
      <c r="K22" s="24"/>
      <c r="L22" s="21"/>
      <c r="M22" s="21"/>
      <c r="N22" s="21"/>
      <c r="O22" s="21"/>
      <c r="P22" s="22"/>
      <c r="Q22" s="23"/>
      <c r="R22" s="24"/>
      <c r="S22" s="25"/>
      <c r="T22" s="25"/>
      <c r="U22" s="24"/>
      <c r="V22" s="24"/>
      <c r="W22" s="25"/>
      <c r="X22" s="25"/>
      <c r="Y22" s="25"/>
      <c r="Z22" s="26"/>
      <c r="AA22" s="24"/>
      <c r="AB22" s="27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ht="15.75">
      <c r="A23" s="18"/>
      <c r="B23" s="19"/>
      <c r="C23" s="19"/>
      <c r="D23" s="20"/>
      <c r="E23" s="21"/>
      <c r="F23" s="21"/>
      <c r="G23" s="21"/>
      <c r="H23" s="21"/>
      <c r="I23" s="22"/>
      <c r="J23" s="23"/>
      <c r="K23" s="24"/>
      <c r="L23" s="21"/>
      <c r="M23" s="21"/>
      <c r="N23" s="21"/>
      <c r="O23" s="21"/>
      <c r="P23" s="22"/>
      <c r="Q23" s="23"/>
      <c r="R23" s="24"/>
      <c r="S23" s="25"/>
      <c r="T23" s="25"/>
      <c r="U23" s="24"/>
      <c r="V23" s="24"/>
      <c r="W23" s="25"/>
      <c r="X23" s="25"/>
      <c r="Y23" s="25"/>
      <c r="Z23" s="26"/>
      <c r="AA23" s="24"/>
      <c r="AB23" s="27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ht="15.75">
      <c r="A24" s="18"/>
      <c r="B24" s="19"/>
      <c r="C24" s="19"/>
      <c r="D24" s="20"/>
      <c r="E24" s="21"/>
      <c r="F24" s="21"/>
      <c r="G24" s="21"/>
      <c r="H24" s="21"/>
      <c r="I24" s="22"/>
      <c r="J24" s="23"/>
      <c r="K24" s="24"/>
      <c r="L24" s="21"/>
      <c r="M24" s="21"/>
      <c r="N24" s="21"/>
      <c r="O24" s="21"/>
      <c r="P24" s="22"/>
      <c r="Q24" s="23"/>
      <c r="R24" s="24"/>
      <c r="S24" s="25"/>
      <c r="T24" s="25"/>
      <c r="U24" s="24"/>
      <c r="V24" s="24"/>
      <c r="W24" s="25"/>
      <c r="X24" s="25"/>
      <c r="Y24" s="25"/>
      <c r="Z24" s="26"/>
      <c r="AA24" s="24"/>
      <c r="AB24" s="27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ht="15.75">
      <c r="A25" s="18"/>
      <c r="B25" s="19"/>
      <c r="C25" s="19"/>
      <c r="D25" s="20"/>
      <c r="E25" s="21"/>
      <c r="F25" s="21"/>
      <c r="G25" s="21"/>
      <c r="H25" s="21"/>
      <c r="I25" s="22"/>
      <c r="J25" s="23"/>
      <c r="K25" s="24"/>
      <c r="L25" s="21"/>
      <c r="M25" s="21"/>
      <c r="N25" s="21"/>
      <c r="O25" s="21"/>
      <c r="P25" s="22"/>
      <c r="Q25" s="23"/>
      <c r="R25" s="24"/>
      <c r="S25" s="25"/>
      <c r="T25" s="25"/>
      <c r="U25" s="24"/>
      <c r="V25" s="24"/>
      <c r="W25" s="25"/>
      <c r="X25" s="25"/>
      <c r="Y25" s="25"/>
      <c r="Z25" s="26"/>
      <c r="AA25" s="24"/>
      <c r="AB25" s="27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ht="15.75">
      <c r="A26" s="5"/>
      <c r="B26" s="5"/>
      <c r="C26" s="5"/>
      <c r="D26" s="14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8" ht="15.75">
      <c r="B27" s="15"/>
      <c r="C27" s="15"/>
      <c r="D27" s="9"/>
      <c r="E27" s="4"/>
      <c r="G27" s="3"/>
      <c r="H27" s="3"/>
      <c r="I27" s="3"/>
      <c r="J27" s="3"/>
      <c r="K27" s="3"/>
      <c r="L27" s="3"/>
      <c r="M27" s="3"/>
      <c r="N27" s="3"/>
      <c r="O27" s="15"/>
      <c r="P27" s="15"/>
      <c r="Q27" s="15"/>
      <c r="R27" s="3"/>
      <c r="S27" s="9"/>
      <c r="T27" s="9"/>
      <c r="U27" s="3"/>
      <c r="V27" s="3"/>
      <c r="W27" s="3"/>
      <c r="X27" s="3"/>
    </row>
  </sheetData>
  <sheetProtection selectLockedCells="1" selectUnlockedCells="1"/>
  <mergeCells count="21">
    <mergeCell ref="S8:U8"/>
    <mergeCell ref="W8:Z8"/>
    <mergeCell ref="AA8:AA9"/>
    <mergeCell ref="AB8:AB9"/>
    <mergeCell ref="E4:AA4"/>
    <mergeCell ref="E5:AA5"/>
    <mergeCell ref="I6:U6"/>
    <mergeCell ref="X6:AB6"/>
    <mergeCell ref="A8:A9"/>
    <mergeCell ref="B8:B9"/>
    <mergeCell ref="C8:C9"/>
    <mergeCell ref="D8:D9"/>
    <mergeCell ref="E8:K8"/>
    <mergeCell ref="L8:R8"/>
    <mergeCell ref="H1:W1"/>
    <mergeCell ref="X1:Z1"/>
    <mergeCell ref="AA1:AB1"/>
    <mergeCell ref="E2:AA2"/>
    <mergeCell ref="H3:W3"/>
    <mergeCell ref="X3:Z3"/>
    <mergeCell ref="AA3:AB3"/>
  </mergeCells>
  <printOptions horizontalCentered="1"/>
  <pageMargins left="0" right="0" top="0.66666666666666663" bottom="0.44" header="0.48" footer="0.51180555555555551"/>
  <pageSetup paperSize="9" scale="57" firstPageNumber="0" fitToHeight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AL28"/>
  <sheetViews>
    <sheetView view="pageBreakPreview" topLeftCell="A4" zoomScale="70" zoomScaleNormal="70" zoomScaleSheetLayoutView="70" zoomScalePageLayoutView="80" workbookViewId="0">
      <selection activeCell="X6" sqref="X6:AB6"/>
    </sheetView>
  </sheetViews>
  <sheetFormatPr defaultColWidth="8.85546875" defaultRowHeight="15"/>
  <cols>
    <col min="1" max="1" width="3.85546875" style="1" customWidth="1"/>
    <col min="2" max="3" width="19.140625" style="1" customWidth="1"/>
    <col min="4" max="4" width="17" style="2" customWidth="1"/>
    <col min="5" max="9" width="7.85546875" style="1" customWidth="1"/>
    <col min="10" max="10" width="9.28515625" style="1" customWidth="1"/>
    <col min="11" max="11" width="10.28515625" style="1" customWidth="1"/>
    <col min="12" max="16" width="7.85546875" style="1" customWidth="1"/>
    <col min="17" max="17" width="9.140625" style="1" customWidth="1"/>
    <col min="18" max="21" width="7.85546875" style="1" customWidth="1"/>
    <col min="22" max="22" width="11.140625" style="1" customWidth="1"/>
    <col min="23" max="25" width="7.85546875" style="1" customWidth="1"/>
    <col min="26" max="26" width="10.140625" style="1" customWidth="1"/>
    <col min="27" max="27" width="9" style="1" customWidth="1"/>
    <col min="28" max="28" width="7.85546875" style="1" customWidth="1"/>
    <col min="29" max="29" width="7.28515625" style="1" customWidth="1"/>
    <col min="30" max="30" width="8.5703125" style="1" customWidth="1"/>
    <col min="31" max="31" width="7.28515625" style="1" customWidth="1"/>
    <col min="32" max="32" width="8.42578125" style="1" customWidth="1"/>
    <col min="33" max="33" width="7.5703125" style="1" customWidth="1"/>
    <col min="34" max="16384" width="8.85546875" style="1"/>
  </cols>
  <sheetData>
    <row r="1" spans="1:38" s="6" customFormat="1" ht="15.75">
      <c r="A1" s="3"/>
      <c r="B1" s="3"/>
      <c r="C1" s="3"/>
      <c r="D1" s="3"/>
      <c r="E1" s="4"/>
      <c r="F1" s="3"/>
      <c r="G1" s="3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5" t="s">
        <v>22</v>
      </c>
      <c r="Y1" s="105"/>
      <c r="Z1" s="105"/>
      <c r="AA1" s="106" t="s">
        <v>22</v>
      </c>
      <c r="AB1" s="106"/>
      <c r="AC1" s="17"/>
      <c r="AD1" s="5"/>
      <c r="AE1" s="5"/>
      <c r="AF1" s="5"/>
      <c r="AG1" s="5"/>
      <c r="AH1" s="5"/>
      <c r="AI1" s="5"/>
      <c r="AJ1" s="5"/>
      <c r="AK1" s="5"/>
      <c r="AL1" s="5"/>
    </row>
    <row r="2" spans="1:38" s="6" customFormat="1" ht="15.75">
      <c r="A2" s="3"/>
      <c r="B2" s="3"/>
      <c r="C2" s="3"/>
      <c r="D2" s="3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7"/>
      <c r="AC2" s="3"/>
      <c r="AD2" s="5"/>
      <c r="AE2" s="5"/>
      <c r="AF2" s="5"/>
      <c r="AG2" s="5"/>
      <c r="AH2" s="5"/>
      <c r="AI2" s="5"/>
      <c r="AJ2" s="5"/>
      <c r="AK2" s="5"/>
      <c r="AL2" s="5"/>
    </row>
    <row r="3" spans="1:38" s="6" customFormat="1" ht="15.75">
      <c r="A3" s="3"/>
      <c r="B3" s="3"/>
      <c r="C3" s="3"/>
      <c r="D3" s="3"/>
      <c r="E3" s="4"/>
      <c r="F3" s="3"/>
      <c r="G3" s="3"/>
      <c r="H3" s="100" t="s">
        <v>0</v>
      </c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5" t="s">
        <v>1</v>
      </c>
      <c r="Y3" s="105"/>
      <c r="Z3" s="105"/>
      <c r="AA3" s="106" t="s">
        <v>28</v>
      </c>
      <c r="AB3" s="106"/>
      <c r="AC3" s="3"/>
      <c r="AD3" s="5"/>
      <c r="AE3" s="5"/>
      <c r="AF3" s="5"/>
      <c r="AG3" s="5"/>
      <c r="AH3" s="5"/>
      <c r="AI3" s="5"/>
      <c r="AJ3" s="5"/>
      <c r="AK3" s="5"/>
      <c r="AL3" s="5"/>
    </row>
    <row r="4" spans="1:38" s="6" customFormat="1" ht="15.75">
      <c r="A4" s="3"/>
      <c r="B4" s="3"/>
      <c r="C4" s="3"/>
      <c r="D4" s="3"/>
      <c r="E4" s="100" t="s">
        <v>29</v>
      </c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7"/>
      <c r="AC4" s="3"/>
      <c r="AD4" s="5"/>
      <c r="AE4" s="5"/>
      <c r="AF4" s="5"/>
      <c r="AG4" s="5"/>
      <c r="AH4" s="5"/>
      <c r="AI4" s="5"/>
      <c r="AJ4" s="5"/>
      <c r="AK4" s="5"/>
      <c r="AL4" s="5"/>
    </row>
    <row r="5" spans="1:38" s="6" customFormat="1" ht="15.75">
      <c r="A5" s="3"/>
      <c r="B5" s="3"/>
      <c r="C5" s="3"/>
      <c r="D5" s="3"/>
      <c r="E5" s="100" t="s">
        <v>69</v>
      </c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7"/>
      <c r="AC5" s="3"/>
      <c r="AD5" s="5"/>
      <c r="AE5" s="5"/>
      <c r="AF5" s="5"/>
      <c r="AG5" s="5"/>
      <c r="AH5" s="5"/>
      <c r="AI5" s="5"/>
      <c r="AJ5" s="5"/>
      <c r="AK5" s="5"/>
      <c r="AL5" s="5"/>
    </row>
    <row r="6" spans="1:38" s="6" customFormat="1" ht="15.75">
      <c r="A6" s="3"/>
      <c r="B6" s="3"/>
      <c r="C6" s="3"/>
      <c r="D6" s="3"/>
      <c r="E6" s="4"/>
      <c r="F6" s="3"/>
      <c r="G6" s="3"/>
      <c r="H6" s="7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86"/>
      <c r="W6" s="7"/>
      <c r="X6" s="101" t="s">
        <v>82</v>
      </c>
      <c r="Y6" s="101"/>
      <c r="Z6" s="101"/>
      <c r="AA6" s="101"/>
      <c r="AB6" s="101"/>
      <c r="AC6" s="3"/>
      <c r="AD6" s="5"/>
      <c r="AE6" s="5"/>
      <c r="AF6" s="5"/>
      <c r="AG6" s="5"/>
      <c r="AH6" s="5"/>
      <c r="AI6" s="5"/>
      <c r="AJ6" s="5"/>
      <c r="AK6" s="5"/>
      <c r="AL6" s="5"/>
    </row>
    <row r="7" spans="1:38" s="5" customFormat="1" ht="14.25" customHeight="1">
      <c r="A7" s="3"/>
      <c r="B7" s="3"/>
      <c r="C7" s="3"/>
      <c r="D7" s="4"/>
      <c r="E7" s="3"/>
      <c r="F7" s="3"/>
      <c r="G7" s="7"/>
      <c r="H7" s="7"/>
      <c r="I7" s="8"/>
      <c r="J7" s="16"/>
      <c r="K7" s="3"/>
      <c r="L7" s="8"/>
      <c r="M7" s="8"/>
      <c r="N7" s="8"/>
      <c r="O7" s="16"/>
      <c r="P7" s="7"/>
      <c r="Q7" s="7"/>
      <c r="R7" s="7"/>
      <c r="S7" s="7"/>
      <c r="T7" s="7"/>
      <c r="U7" s="7"/>
      <c r="V7" s="7"/>
      <c r="W7" s="7"/>
      <c r="X7" s="3"/>
    </row>
    <row r="8" spans="1:38" s="11" customFormat="1" ht="15.2" customHeight="1">
      <c r="A8" s="103" t="s">
        <v>3</v>
      </c>
      <c r="B8" s="103" t="s">
        <v>4</v>
      </c>
      <c r="C8" s="103" t="s">
        <v>5</v>
      </c>
      <c r="D8" s="103" t="s">
        <v>40</v>
      </c>
      <c r="E8" s="102" t="s">
        <v>6</v>
      </c>
      <c r="F8" s="102"/>
      <c r="G8" s="102"/>
      <c r="H8" s="102"/>
      <c r="I8" s="102"/>
      <c r="J8" s="102"/>
      <c r="K8" s="102"/>
      <c r="L8" s="102" t="s">
        <v>2</v>
      </c>
      <c r="M8" s="102"/>
      <c r="N8" s="102"/>
      <c r="O8" s="102"/>
      <c r="P8" s="102"/>
      <c r="Q8" s="102"/>
      <c r="R8" s="102"/>
      <c r="S8" s="102" t="s">
        <v>7</v>
      </c>
      <c r="T8" s="102"/>
      <c r="U8" s="102"/>
      <c r="V8" s="88" t="s">
        <v>26</v>
      </c>
      <c r="W8" s="95" t="s">
        <v>8</v>
      </c>
      <c r="X8" s="95"/>
      <c r="Y8" s="95"/>
      <c r="Z8" s="95"/>
      <c r="AA8" s="96" t="s">
        <v>9</v>
      </c>
      <c r="AB8" s="98" t="s">
        <v>10</v>
      </c>
      <c r="AC8" s="10"/>
      <c r="AD8" s="10"/>
    </row>
    <row r="9" spans="1:38" s="11" customFormat="1" ht="30.75" thickBot="1">
      <c r="A9" s="104"/>
      <c r="B9" s="104"/>
      <c r="C9" s="104"/>
      <c r="D9" s="104"/>
      <c r="E9" s="60">
        <v>1</v>
      </c>
      <c r="F9" s="60">
        <v>2</v>
      </c>
      <c r="G9" s="60">
        <v>3</v>
      </c>
      <c r="H9" s="60">
        <v>4</v>
      </c>
      <c r="I9" s="61" t="s">
        <v>11</v>
      </c>
      <c r="J9" s="61" t="s">
        <v>12</v>
      </c>
      <c r="K9" s="87" t="s">
        <v>13</v>
      </c>
      <c r="L9" s="60">
        <v>5</v>
      </c>
      <c r="M9" s="60">
        <v>6</v>
      </c>
      <c r="N9" s="60">
        <v>7</v>
      </c>
      <c r="O9" s="60">
        <v>8</v>
      </c>
      <c r="P9" s="61" t="s">
        <v>14</v>
      </c>
      <c r="Q9" s="61" t="s">
        <v>15</v>
      </c>
      <c r="R9" s="87" t="s">
        <v>13</v>
      </c>
      <c r="S9" s="60">
        <v>9</v>
      </c>
      <c r="T9" s="60">
        <v>10</v>
      </c>
      <c r="U9" s="87" t="s">
        <v>13</v>
      </c>
      <c r="V9" s="87">
        <v>1</v>
      </c>
      <c r="W9" s="90" t="s">
        <v>16</v>
      </c>
      <c r="X9" s="90" t="s">
        <v>17</v>
      </c>
      <c r="Y9" s="89" t="s">
        <v>18</v>
      </c>
      <c r="Z9" s="64" t="s">
        <v>19</v>
      </c>
      <c r="AA9" s="97"/>
      <c r="AB9" s="99"/>
      <c r="AC9" s="10"/>
      <c r="AD9" s="10"/>
      <c r="AE9" s="10"/>
      <c r="AF9" s="12"/>
      <c r="AG9" s="10"/>
      <c r="AH9" s="12"/>
      <c r="AI9" s="10"/>
      <c r="AJ9" s="12"/>
      <c r="AK9" s="10"/>
      <c r="AL9" s="10"/>
    </row>
    <row r="10" spans="1:38" s="13" customFormat="1" ht="64.5" customHeight="1">
      <c r="A10" s="67">
        <v>17</v>
      </c>
      <c r="B10" s="107" t="s">
        <v>71</v>
      </c>
      <c r="C10" s="108" t="s">
        <v>32</v>
      </c>
      <c r="D10" s="109" t="s">
        <v>39</v>
      </c>
      <c r="E10" s="68">
        <v>8.3000000000000007</v>
      </c>
      <c r="F10" s="69">
        <v>8</v>
      </c>
      <c r="G10" s="69">
        <v>8.4</v>
      </c>
      <c r="H10" s="69">
        <v>8.4</v>
      </c>
      <c r="I10" s="70">
        <f t="shared" ref="I10:I18" si="0">MIN(E10,F10,G10,H10)</f>
        <v>8</v>
      </c>
      <c r="J10" s="70">
        <f t="shared" ref="J10:J18" si="1">MAX(E10,F10,G10,H10)</f>
        <v>8.4</v>
      </c>
      <c r="K10" s="71">
        <f t="shared" ref="K10:K18" si="2">(E10+F10+G10+H10-I10-J10)/2</f>
        <v>8.3500000000000014</v>
      </c>
      <c r="L10" s="69">
        <v>8.4</v>
      </c>
      <c r="M10" s="69">
        <v>7.9</v>
      </c>
      <c r="N10" s="69">
        <v>7.7</v>
      </c>
      <c r="O10" s="69">
        <v>7.9</v>
      </c>
      <c r="P10" s="70">
        <f t="shared" ref="P10:P18" si="3">MIN(L10,M10,N10,O10)</f>
        <v>7.7</v>
      </c>
      <c r="Q10" s="70">
        <f t="shared" ref="Q10:Q18" si="4">MAX(L10,M10,N10,O10)</f>
        <v>8.4</v>
      </c>
      <c r="R10" s="71">
        <f t="shared" ref="R10:R18" si="5">(L10+M10+N10+O10-P10-Q10)/2</f>
        <v>7.8999999999999995</v>
      </c>
      <c r="S10" s="69">
        <v>2.1</v>
      </c>
      <c r="T10" s="69">
        <v>2.1</v>
      </c>
      <c r="U10" s="71">
        <f t="shared" ref="U10:U18" si="6">(S10+T10)/4</f>
        <v>1.05</v>
      </c>
      <c r="V10" s="71"/>
      <c r="W10" s="69"/>
      <c r="X10" s="69"/>
      <c r="Y10" s="69"/>
      <c r="Z10" s="72">
        <f t="shared" ref="Z10:Z18" si="7">W10+X10+Y10</f>
        <v>0</v>
      </c>
      <c r="AA10" s="71">
        <f t="shared" ref="AA10:AA18" si="8">K10+R10+U10+V10-Z10</f>
        <v>17.3</v>
      </c>
      <c r="AB10" s="75">
        <f t="shared" ref="AB10:AB18" si="9">RANK(AA10,$AA$9:$AA$18,0)</f>
        <v>1</v>
      </c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s="13" customFormat="1" ht="42.95" customHeight="1">
      <c r="A11" s="76">
        <v>3</v>
      </c>
      <c r="B11" s="110" t="s">
        <v>72</v>
      </c>
      <c r="C11" s="54" t="s">
        <v>34</v>
      </c>
      <c r="D11" s="54" t="s">
        <v>39</v>
      </c>
      <c r="E11" s="31">
        <v>7.6</v>
      </c>
      <c r="F11" s="32">
        <v>7.4</v>
      </c>
      <c r="G11" s="32">
        <v>8.1999999999999993</v>
      </c>
      <c r="H11" s="32">
        <v>7.8</v>
      </c>
      <c r="I11" s="43">
        <f t="shared" si="0"/>
        <v>7.4</v>
      </c>
      <c r="J11" s="43">
        <f t="shared" si="1"/>
        <v>8.1999999999999993</v>
      </c>
      <c r="K11" s="44">
        <f t="shared" si="2"/>
        <v>7.7000000000000011</v>
      </c>
      <c r="L11" s="32">
        <v>8.4</v>
      </c>
      <c r="M11" s="32">
        <v>7.5</v>
      </c>
      <c r="N11" s="32">
        <v>7.9</v>
      </c>
      <c r="O11" s="32">
        <v>7.9</v>
      </c>
      <c r="P11" s="43">
        <f t="shared" si="3"/>
        <v>7.5</v>
      </c>
      <c r="Q11" s="43">
        <f t="shared" si="4"/>
        <v>8.4</v>
      </c>
      <c r="R11" s="44">
        <f t="shared" si="5"/>
        <v>7.9000000000000012</v>
      </c>
      <c r="S11" s="32">
        <v>2.1</v>
      </c>
      <c r="T11" s="32">
        <v>2.1</v>
      </c>
      <c r="U11" s="44">
        <f t="shared" si="6"/>
        <v>1.05</v>
      </c>
      <c r="V11" s="44"/>
      <c r="W11" s="32"/>
      <c r="X11" s="32"/>
      <c r="Y11" s="32"/>
      <c r="Z11" s="45">
        <f t="shared" si="7"/>
        <v>0</v>
      </c>
      <c r="AA11" s="44">
        <f t="shared" si="8"/>
        <v>16.650000000000002</v>
      </c>
      <c r="AB11" s="75">
        <f t="shared" si="9"/>
        <v>2</v>
      </c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s="13" customFormat="1" ht="42.95" customHeight="1">
      <c r="A12" s="76">
        <v>19</v>
      </c>
      <c r="B12" s="110" t="s">
        <v>73</v>
      </c>
      <c r="C12" s="56" t="s">
        <v>32</v>
      </c>
      <c r="D12" s="54" t="s">
        <v>39</v>
      </c>
      <c r="E12" s="31">
        <v>8.1</v>
      </c>
      <c r="F12" s="32">
        <v>7.8</v>
      </c>
      <c r="G12" s="32">
        <v>8.3000000000000007</v>
      </c>
      <c r="H12" s="32">
        <v>7.7</v>
      </c>
      <c r="I12" s="43">
        <f t="shared" si="0"/>
        <v>7.7</v>
      </c>
      <c r="J12" s="43">
        <f t="shared" si="1"/>
        <v>8.3000000000000007</v>
      </c>
      <c r="K12" s="44">
        <f t="shared" si="2"/>
        <v>7.9499999999999993</v>
      </c>
      <c r="L12" s="32">
        <v>7.5</v>
      </c>
      <c r="M12" s="32">
        <v>7.9</v>
      </c>
      <c r="N12" s="32">
        <v>7.4</v>
      </c>
      <c r="O12" s="32">
        <v>7.7</v>
      </c>
      <c r="P12" s="43">
        <f t="shared" si="3"/>
        <v>7.4</v>
      </c>
      <c r="Q12" s="43">
        <f t="shared" si="4"/>
        <v>7.9</v>
      </c>
      <c r="R12" s="44">
        <f t="shared" si="5"/>
        <v>7.6000000000000005</v>
      </c>
      <c r="S12" s="32">
        <v>2.1</v>
      </c>
      <c r="T12" s="32">
        <v>2.1</v>
      </c>
      <c r="U12" s="44">
        <f t="shared" si="6"/>
        <v>1.05</v>
      </c>
      <c r="V12" s="44"/>
      <c r="W12" s="32"/>
      <c r="X12" s="32"/>
      <c r="Y12" s="32"/>
      <c r="Z12" s="45">
        <f t="shared" si="7"/>
        <v>0</v>
      </c>
      <c r="AA12" s="44">
        <f t="shared" si="8"/>
        <v>16.600000000000001</v>
      </c>
      <c r="AB12" s="75">
        <f t="shared" si="9"/>
        <v>3</v>
      </c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38" s="13" customFormat="1" ht="42.95" customHeight="1">
      <c r="A13" s="74">
        <v>4</v>
      </c>
      <c r="B13" s="111" t="s">
        <v>74</v>
      </c>
      <c r="C13" s="55" t="s">
        <v>31</v>
      </c>
      <c r="D13" s="55" t="s">
        <v>39</v>
      </c>
      <c r="E13" s="31">
        <v>7.4</v>
      </c>
      <c r="F13" s="32">
        <v>7.5</v>
      </c>
      <c r="G13" s="32">
        <v>8</v>
      </c>
      <c r="H13" s="32">
        <v>7.5</v>
      </c>
      <c r="I13" s="43">
        <f t="shared" si="0"/>
        <v>7.4</v>
      </c>
      <c r="J13" s="43">
        <f t="shared" si="1"/>
        <v>8</v>
      </c>
      <c r="K13" s="44">
        <f t="shared" si="2"/>
        <v>7.5</v>
      </c>
      <c r="L13" s="32">
        <v>7.9</v>
      </c>
      <c r="M13" s="32">
        <v>7.8</v>
      </c>
      <c r="N13" s="32">
        <v>7.8</v>
      </c>
      <c r="O13" s="32">
        <v>8</v>
      </c>
      <c r="P13" s="43">
        <f t="shared" si="3"/>
        <v>7.8</v>
      </c>
      <c r="Q13" s="43">
        <f t="shared" si="4"/>
        <v>8</v>
      </c>
      <c r="R13" s="44">
        <f t="shared" si="5"/>
        <v>7.85</v>
      </c>
      <c r="S13" s="32">
        <v>2.1</v>
      </c>
      <c r="T13" s="32">
        <v>2.1</v>
      </c>
      <c r="U13" s="44">
        <f t="shared" si="6"/>
        <v>1.05</v>
      </c>
      <c r="V13" s="44"/>
      <c r="W13" s="32"/>
      <c r="X13" s="32"/>
      <c r="Y13" s="32"/>
      <c r="Z13" s="45">
        <f t="shared" si="7"/>
        <v>0</v>
      </c>
      <c r="AA13" s="44">
        <f t="shared" si="8"/>
        <v>16.399999999999999</v>
      </c>
      <c r="AB13" s="75">
        <f t="shared" si="9"/>
        <v>4</v>
      </c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s="13" customFormat="1" ht="42.95" customHeight="1">
      <c r="A14" s="76">
        <v>7</v>
      </c>
      <c r="B14" s="111" t="s">
        <v>75</v>
      </c>
      <c r="C14" s="55" t="s">
        <v>31</v>
      </c>
      <c r="D14" s="55" t="s">
        <v>76</v>
      </c>
      <c r="E14" s="31">
        <v>7.6</v>
      </c>
      <c r="F14" s="32">
        <v>7.3</v>
      </c>
      <c r="G14" s="32">
        <v>7.8</v>
      </c>
      <c r="H14" s="32">
        <v>7.9</v>
      </c>
      <c r="I14" s="43">
        <f t="shared" si="0"/>
        <v>7.3</v>
      </c>
      <c r="J14" s="43">
        <f t="shared" si="1"/>
        <v>7.9</v>
      </c>
      <c r="K14" s="44">
        <f t="shared" si="2"/>
        <v>7.7</v>
      </c>
      <c r="L14" s="32">
        <v>8.3000000000000007</v>
      </c>
      <c r="M14" s="32">
        <v>7.4</v>
      </c>
      <c r="N14" s="32">
        <v>7.4</v>
      </c>
      <c r="O14" s="32">
        <v>7.6</v>
      </c>
      <c r="P14" s="43">
        <f t="shared" si="3"/>
        <v>7.4</v>
      </c>
      <c r="Q14" s="43">
        <f t="shared" si="4"/>
        <v>8.3000000000000007</v>
      </c>
      <c r="R14" s="44">
        <f t="shared" si="5"/>
        <v>7.5000000000000018</v>
      </c>
      <c r="S14" s="32">
        <v>2.1</v>
      </c>
      <c r="T14" s="32">
        <v>2.1</v>
      </c>
      <c r="U14" s="44">
        <f t="shared" si="6"/>
        <v>1.05</v>
      </c>
      <c r="V14" s="44"/>
      <c r="W14" s="32"/>
      <c r="X14" s="32"/>
      <c r="Y14" s="32"/>
      <c r="Z14" s="45">
        <f t="shared" si="7"/>
        <v>0</v>
      </c>
      <c r="AA14" s="44">
        <f t="shared" si="8"/>
        <v>16.250000000000004</v>
      </c>
      <c r="AB14" s="75">
        <f t="shared" si="9"/>
        <v>5</v>
      </c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s="13" customFormat="1" ht="42.95" customHeight="1">
      <c r="A15" s="74">
        <v>14</v>
      </c>
      <c r="B15" s="112" t="s">
        <v>77</v>
      </c>
      <c r="C15" s="113" t="s">
        <v>32</v>
      </c>
      <c r="D15" s="114" t="s">
        <v>39</v>
      </c>
      <c r="E15" s="31">
        <v>8</v>
      </c>
      <c r="F15" s="32">
        <v>7.2</v>
      </c>
      <c r="G15" s="32">
        <v>7.8</v>
      </c>
      <c r="H15" s="32">
        <v>7.5</v>
      </c>
      <c r="I15" s="43">
        <f t="shared" si="0"/>
        <v>7.2</v>
      </c>
      <c r="J15" s="43">
        <f t="shared" si="1"/>
        <v>8</v>
      </c>
      <c r="K15" s="44">
        <f t="shared" si="2"/>
        <v>7.65</v>
      </c>
      <c r="L15" s="32">
        <v>7.6</v>
      </c>
      <c r="M15" s="32">
        <v>7.4</v>
      </c>
      <c r="N15" s="32">
        <v>7.5</v>
      </c>
      <c r="O15" s="32">
        <v>7.6</v>
      </c>
      <c r="P15" s="43">
        <f t="shared" si="3"/>
        <v>7.4</v>
      </c>
      <c r="Q15" s="43">
        <f t="shared" si="4"/>
        <v>7.6</v>
      </c>
      <c r="R15" s="44">
        <f t="shared" si="5"/>
        <v>7.5500000000000016</v>
      </c>
      <c r="S15" s="32">
        <v>2.1</v>
      </c>
      <c r="T15" s="32">
        <v>2.1</v>
      </c>
      <c r="U15" s="44">
        <f t="shared" si="6"/>
        <v>1.05</v>
      </c>
      <c r="V15" s="44"/>
      <c r="W15" s="32"/>
      <c r="X15" s="32"/>
      <c r="Y15" s="32"/>
      <c r="Z15" s="45">
        <f t="shared" si="7"/>
        <v>0</v>
      </c>
      <c r="AA15" s="44">
        <f t="shared" si="8"/>
        <v>16.250000000000004</v>
      </c>
      <c r="AB15" s="75">
        <f t="shared" si="9"/>
        <v>5</v>
      </c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38" s="13" customFormat="1" ht="42.95" customHeight="1">
      <c r="A16" s="74">
        <v>18</v>
      </c>
      <c r="B16" s="111" t="s">
        <v>78</v>
      </c>
      <c r="C16" s="55" t="s">
        <v>34</v>
      </c>
      <c r="D16" s="55" t="s">
        <v>39</v>
      </c>
      <c r="E16" s="31">
        <v>7.2</v>
      </c>
      <c r="F16" s="32">
        <v>7.2</v>
      </c>
      <c r="G16" s="32">
        <v>7.6</v>
      </c>
      <c r="H16" s="32">
        <v>7.6</v>
      </c>
      <c r="I16" s="43">
        <f t="shared" si="0"/>
        <v>7.2</v>
      </c>
      <c r="J16" s="43">
        <f t="shared" si="1"/>
        <v>7.6</v>
      </c>
      <c r="K16" s="44">
        <f t="shared" si="2"/>
        <v>7.4000000000000012</v>
      </c>
      <c r="L16" s="32">
        <v>7.5</v>
      </c>
      <c r="M16" s="32">
        <v>7.3</v>
      </c>
      <c r="N16" s="32">
        <v>7.7</v>
      </c>
      <c r="O16" s="32">
        <v>7.8</v>
      </c>
      <c r="P16" s="43">
        <f t="shared" si="3"/>
        <v>7.3</v>
      </c>
      <c r="Q16" s="43">
        <f t="shared" si="4"/>
        <v>7.8</v>
      </c>
      <c r="R16" s="44">
        <f t="shared" si="5"/>
        <v>7.6</v>
      </c>
      <c r="S16" s="32">
        <v>2.1</v>
      </c>
      <c r="T16" s="32">
        <v>2.1</v>
      </c>
      <c r="U16" s="44">
        <f t="shared" si="6"/>
        <v>1.05</v>
      </c>
      <c r="V16" s="44"/>
      <c r="W16" s="32"/>
      <c r="X16" s="32"/>
      <c r="Y16" s="32"/>
      <c r="Z16" s="45">
        <f t="shared" si="7"/>
        <v>0</v>
      </c>
      <c r="AA16" s="44">
        <f t="shared" si="8"/>
        <v>16.05</v>
      </c>
      <c r="AB16" s="75">
        <f t="shared" si="9"/>
        <v>7</v>
      </c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s="13" customFormat="1" ht="42.95" customHeight="1">
      <c r="A17" s="74">
        <v>10</v>
      </c>
      <c r="B17" s="110" t="s">
        <v>79</v>
      </c>
      <c r="C17" s="54" t="s">
        <v>31</v>
      </c>
      <c r="D17" s="54" t="s">
        <v>39</v>
      </c>
      <c r="E17" s="31">
        <v>7.2</v>
      </c>
      <c r="F17" s="32">
        <v>7.2</v>
      </c>
      <c r="G17" s="32">
        <v>7.7</v>
      </c>
      <c r="H17" s="32">
        <v>7.4</v>
      </c>
      <c r="I17" s="43">
        <f t="shared" si="0"/>
        <v>7.2</v>
      </c>
      <c r="J17" s="43">
        <f t="shared" si="1"/>
        <v>7.7</v>
      </c>
      <c r="K17" s="44">
        <f t="shared" si="2"/>
        <v>7.3000000000000007</v>
      </c>
      <c r="L17" s="32">
        <v>7.5</v>
      </c>
      <c r="M17" s="32">
        <v>7.9</v>
      </c>
      <c r="N17" s="32">
        <v>7.5</v>
      </c>
      <c r="O17" s="32">
        <v>7.5</v>
      </c>
      <c r="P17" s="43">
        <f t="shared" si="3"/>
        <v>7.5</v>
      </c>
      <c r="Q17" s="43">
        <f t="shared" si="4"/>
        <v>7.9</v>
      </c>
      <c r="R17" s="44">
        <f t="shared" si="5"/>
        <v>7.4999999999999991</v>
      </c>
      <c r="S17" s="32">
        <v>2.1</v>
      </c>
      <c r="T17" s="32">
        <v>2.1</v>
      </c>
      <c r="U17" s="44">
        <f t="shared" si="6"/>
        <v>1.05</v>
      </c>
      <c r="V17" s="44"/>
      <c r="W17" s="32"/>
      <c r="X17" s="32"/>
      <c r="Y17" s="32"/>
      <c r="Z17" s="45">
        <f t="shared" si="7"/>
        <v>0</v>
      </c>
      <c r="AA17" s="44">
        <f t="shared" si="8"/>
        <v>15.850000000000001</v>
      </c>
      <c r="AB17" s="75">
        <f t="shared" si="9"/>
        <v>8</v>
      </c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1:38" ht="45.75" thickBot="1">
      <c r="A18" s="115">
        <v>16</v>
      </c>
      <c r="B18" s="116" t="s">
        <v>80</v>
      </c>
      <c r="C18" s="117" t="s">
        <v>81</v>
      </c>
      <c r="D18" s="117" t="s">
        <v>37</v>
      </c>
      <c r="E18" s="118">
        <v>7.3</v>
      </c>
      <c r="F18" s="119">
        <v>7.2</v>
      </c>
      <c r="G18" s="119">
        <v>7.6</v>
      </c>
      <c r="H18" s="119">
        <v>7.3</v>
      </c>
      <c r="I18" s="120">
        <f t="shared" si="0"/>
        <v>7.2</v>
      </c>
      <c r="J18" s="120">
        <f t="shared" si="1"/>
        <v>7.6</v>
      </c>
      <c r="K18" s="121">
        <f t="shared" si="2"/>
        <v>7.3000000000000016</v>
      </c>
      <c r="L18" s="119">
        <v>7.4</v>
      </c>
      <c r="M18" s="119">
        <v>7.3</v>
      </c>
      <c r="N18" s="119">
        <v>7.3</v>
      </c>
      <c r="O18" s="119">
        <v>7.7</v>
      </c>
      <c r="P18" s="120">
        <f t="shared" si="3"/>
        <v>7.3</v>
      </c>
      <c r="Q18" s="120">
        <f t="shared" si="4"/>
        <v>7.7</v>
      </c>
      <c r="R18" s="121">
        <f t="shared" si="5"/>
        <v>7.35</v>
      </c>
      <c r="S18" s="119">
        <v>1.9</v>
      </c>
      <c r="T18" s="119">
        <v>1.9</v>
      </c>
      <c r="U18" s="121">
        <f t="shared" si="6"/>
        <v>0.95</v>
      </c>
      <c r="V18" s="121"/>
      <c r="W18" s="119"/>
      <c r="X18" s="119"/>
      <c r="Y18" s="119"/>
      <c r="Z18" s="122">
        <f t="shared" si="7"/>
        <v>0</v>
      </c>
      <c r="AA18" s="121">
        <f t="shared" si="8"/>
        <v>15.600000000000001</v>
      </c>
      <c r="AB18" s="75">
        <f t="shared" si="9"/>
        <v>9</v>
      </c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1:38" ht="18.75">
      <c r="A19" s="18"/>
      <c r="B19" s="33" t="s">
        <v>20</v>
      </c>
      <c r="C19" s="33"/>
      <c r="D19" s="34"/>
      <c r="F19" s="35"/>
      <c r="G19" s="35"/>
      <c r="H19" s="35"/>
      <c r="I19" s="35" t="s">
        <v>27</v>
      </c>
      <c r="J19" s="37"/>
      <c r="K19" s="38"/>
      <c r="L19" s="35"/>
      <c r="M19" s="35"/>
      <c r="N19" s="35"/>
      <c r="O19" s="33" t="s">
        <v>21</v>
      </c>
      <c r="P19" s="36"/>
      <c r="Q19" s="37"/>
      <c r="R19" s="38"/>
      <c r="T19" s="28"/>
      <c r="U19" s="24"/>
      <c r="V19" s="39" t="s">
        <v>24</v>
      </c>
      <c r="W19" s="25"/>
      <c r="X19" s="25"/>
      <c r="Y19" s="25"/>
      <c r="Z19" s="26"/>
      <c r="AA19" s="24"/>
      <c r="AB19" s="27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ht="18.75">
      <c r="A20" s="18"/>
      <c r="B20" s="34"/>
      <c r="C20" s="34"/>
      <c r="D20" s="34"/>
      <c r="F20" s="35"/>
      <c r="G20" s="35"/>
      <c r="H20" s="35"/>
      <c r="I20" s="35"/>
      <c r="J20" s="37"/>
      <c r="K20" s="38"/>
      <c r="L20" s="35"/>
      <c r="M20" s="35"/>
      <c r="N20" s="35"/>
      <c r="O20" s="35"/>
      <c r="P20" s="36"/>
      <c r="Q20" s="37"/>
      <c r="R20" s="38"/>
      <c r="T20" s="28"/>
      <c r="U20" s="24"/>
      <c r="V20" s="39"/>
      <c r="W20" s="25"/>
      <c r="X20" s="25"/>
      <c r="Y20" s="25"/>
      <c r="Z20" s="26"/>
      <c r="AA20" s="24"/>
      <c r="AB20" s="27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ht="18.75">
      <c r="A21" s="18"/>
      <c r="B21" s="34" t="s">
        <v>23</v>
      </c>
      <c r="C21" s="34"/>
      <c r="D21" s="34"/>
      <c r="F21" s="35"/>
      <c r="G21" s="35"/>
      <c r="H21" s="35"/>
      <c r="I21" s="35" t="s">
        <v>41</v>
      </c>
      <c r="J21" s="37"/>
      <c r="K21" s="38"/>
      <c r="L21" s="35"/>
      <c r="M21" s="35"/>
      <c r="N21" s="35"/>
      <c r="O21" s="42" t="s">
        <v>25</v>
      </c>
      <c r="P21" s="36"/>
      <c r="Q21" s="37"/>
      <c r="R21" s="38"/>
      <c r="T21" s="28"/>
      <c r="U21" s="24"/>
      <c r="V21" s="39" t="s">
        <v>42</v>
      </c>
      <c r="W21" s="25"/>
      <c r="X21" s="25"/>
      <c r="Y21" s="25"/>
      <c r="Z21" s="26"/>
      <c r="AA21" s="24"/>
      <c r="AB21" s="27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ht="18.75">
      <c r="A22" s="18"/>
      <c r="B22" s="34"/>
      <c r="C22" s="34"/>
      <c r="D22" s="34"/>
      <c r="E22" s="35"/>
      <c r="F22" s="35"/>
      <c r="G22" s="35"/>
      <c r="H22" s="35"/>
      <c r="I22" s="36"/>
      <c r="J22" s="37"/>
      <c r="K22" s="38"/>
      <c r="L22" s="35"/>
      <c r="M22" s="35"/>
      <c r="N22" s="35"/>
      <c r="O22" s="35"/>
      <c r="P22" s="36"/>
      <c r="Q22" s="37"/>
      <c r="R22" s="38"/>
      <c r="S22" s="39"/>
      <c r="T22" s="28"/>
      <c r="U22" s="24"/>
      <c r="V22" s="24"/>
      <c r="W22" s="25"/>
      <c r="X22" s="25"/>
      <c r="Y22" s="25"/>
      <c r="Z22" s="26"/>
      <c r="AA22" s="24"/>
      <c r="AB22" s="27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ht="15.75">
      <c r="A23" s="18"/>
      <c r="B23" s="19"/>
      <c r="C23" s="19"/>
      <c r="D23" s="20"/>
      <c r="E23" s="21"/>
      <c r="F23" s="21"/>
      <c r="G23" s="21"/>
      <c r="H23" s="21"/>
      <c r="I23" s="22"/>
      <c r="J23" s="23"/>
      <c r="K23" s="24"/>
      <c r="L23" s="21"/>
      <c r="M23" s="21"/>
      <c r="N23" s="21"/>
      <c r="O23" s="21"/>
      <c r="P23" s="22"/>
      <c r="Q23" s="23"/>
      <c r="R23" s="24"/>
      <c r="S23" s="25"/>
      <c r="T23" s="25"/>
      <c r="U23" s="24"/>
      <c r="V23" s="24"/>
      <c r="W23" s="25"/>
      <c r="X23" s="25"/>
      <c r="Y23" s="25"/>
      <c r="Z23" s="26"/>
      <c r="AA23" s="24"/>
      <c r="AB23" s="27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ht="15.75">
      <c r="A24" s="18"/>
      <c r="B24" s="19"/>
      <c r="C24" s="19"/>
      <c r="D24" s="20"/>
      <c r="E24" s="21"/>
      <c r="F24" s="21"/>
      <c r="G24" s="21"/>
      <c r="H24" s="21"/>
      <c r="I24" s="22"/>
      <c r="J24" s="23"/>
      <c r="K24" s="24"/>
      <c r="L24" s="21"/>
      <c r="M24" s="21"/>
      <c r="N24" s="21"/>
      <c r="O24" s="21"/>
      <c r="P24" s="22"/>
      <c r="Q24" s="23"/>
      <c r="R24" s="24"/>
      <c r="S24" s="25"/>
      <c r="T24" s="25"/>
      <c r="U24" s="24"/>
      <c r="V24" s="24"/>
      <c r="W24" s="25"/>
      <c r="X24" s="25"/>
      <c r="Y24" s="25"/>
      <c r="Z24" s="26"/>
      <c r="AA24" s="24"/>
      <c r="AB24" s="27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ht="15.75">
      <c r="A25" s="18"/>
      <c r="B25" s="19"/>
      <c r="C25" s="19"/>
      <c r="D25" s="20"/>
      <c r="E25" s="21"/>
      <c r="F25" s="21"/>
      <c r="G25" s="21"/>
      <c r="H25" s="21"/>
      <c r="I25" s="22"/>
      <c r="J25" s="23"/>
      <c r="K25" s="24"/>
      <c r="L25" s="21"/>
      <c r="M25" s="21"/>
      <c r="N25" s="21"/>
      <c r="O25" s="21"/>
      <c r="P25" s="22"/>
      <c r="Q25" s="23"/>
      <c r="R25" s="24"/>
      <c r="S25" s="25"/>
      <c r="T25" s="25"/>
      <c r="U25" s="24"/>
      <c r="V25" s="24"/>
      <c r="W25" s="25"/>
      <c r="X25" s="25"/>
      <c r="Y25" s="25"/>
      <c r="Z25" s="26"/>
      <c r="AA25" s="24"/>
      <c r="AB25" s="27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ht="15.75">
      <c r="A26" s="18"/>
      <c r="B26" s="19"/>
      <c r="C26" s="19"/>
      <c r="D26" s="20"/>
      <c r="E26" s="21"/>
      <c r="F26" s="21"/>
      <c r="G26" s="21"/>
      <c r="H26" s="21"/>
      <c r="I26" s="22"/>
      <c r="J26" s="23"/>
      <c r="K26" s="24"/>
      <c r="L26" s="21"/>
      <c r="M26" s="21"/>
      <c r="N26" s="21"/>
      <c r="O26" s="21"/>
      <c r="P26" s="22"/>
      <c r="Q26" s="23"/>
      <c r="R26" s="24"/>
      <c r="S26" s="25"/>
      <c r="T26" s="25"/>
      <c r="U26" s="24"/>
      <c r="V26" s="24"/>
      <c r="W26" s="25"/>
      <c r="X26" s="25"/>
      <c r="Y26" s="25"/>
      <c r="Z26" s="26"/>
      <c r="AA26" s="24"/>
      <c r="AB26" s="27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8" ht="15.75">
      <c r="A27" s="5"/>
      <c r="B27" s="5"/>
      <c r="C27" s="5"/>
      <c r="D27" s="14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ht="15.75">
      <c r="B28" s="15"/>
      <c r="C28" s="15"/>
      <c r="D28" s="9"/>
      <c r="E28" s="4"/>
      <c r="G28" s="3"/>
      <c r="H28" s="3"/>
      <c r="I28" s="3"/>
      <c r="J28" s="3"/>
      <c r="K28" s="3"/>
      <c r="L28" s="3"/>
      <c r="M28" s="3"/>
      <c r="N28" s="3"/>
      <c r="O28" s="15"/>
      <c r="P28" s="15"/>
      <c r="Q28" s="15"/>
      <c r="R28" s="3"/>
      <c r="S28" s="9"/>
      <c r="T28" s="9"/>
      <c r="U28" s="3"/>
      <c r="V28" s="3"/>
      <c r="W28" s="3"/>
      <c r="X28" s="3"/>
    </row>
  </sheetData>
  <sheetProtection selectLockedCells="1" selectUnlockedCells="1"/>
  <mergeCells count="21">
    <mergeCell ref="S8:U8"/>
    <mergeCell ref="W8:Z8"/>
    <mergeCell ref="AA8:AA9"/>
    <mergeCell ref="AB8:AB9"/>
    <mergeCell ref="E4:AA4"/>
    <mergeCell ref="E5:AA5"/>
    <mergeCell ref="I6:U6"/>
    <mergeCell ref="X6:AB6"/>
    <mergeCell ref="A8:A9"/>
    <mergeCell ref="B8:B9"/>
    <mergeCell ref="C8:C9"/>
    <mergeCell ref="D8:D9"/>
    <mergeCell ref="E8:K8"/>
    <mergeCell ref="L8:R8"/>
    <mergeCell ref="H1:W1"/>
    <mergeCell ref="X1:Z1"/>
    <mergeCell ref="AA1:AB1"/>
    <mergeCell ref="E2:AA2"/>
    <mergeCell ref="H3:W3"/>
    <mergeCell ref="X3:Z3"/>
    <mergeCell ref="AA3:AB3"/>
  </mergeCells>
  <printOptions horizontalCentered="1"/>
  <pageMargins left="0" right="0" top="0.66666666666666663" bottom="0.44" header="0.48" footer="0.51180555555555551"/>
  <pageSetup paperSize="9" scale="57" firstPageNumber="0" fitToHeight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AL28"/>
  <sheetViews>
    <sheetView view="pageBreakPreview" topLeftCell="A4" zoomScale="70" zoomScaleNormal="70" zoomScaleSheetLayoutView="70" zoomScalePageLayoutView="80" workbookViewId="0">
      <selection activeCell="A10" sqref="A10:AB17"/>
    </sheetView>
  </sheetViews>
  <sheetFormatPr defaultColWidth="8.85546875" defaultRowHeight="15"/>
  <cols>
    <col min="1" max="1" width="3.85546875" style="1" customWidth="1"/>
    <col min="2" max="3" width="19.140625" style="1" customWidth="1"/>
    <col min="4" max="4" width="17" style="2" customWidth="1"/>
    <col min="5" max="9" width="7.85546875" style="1" customWidth="1"/>
    <col min="10" max="10" width="9.28515625" style="1" customWidth="1"/>
    <col min="11" max="11" width="10.28515625" style="1" customWidth="1"/>
    <col min="12" max="16" width="7.85546875" style="1" customWidth="1"/>
    <col min="17" max="17" width="9.140625" style="1" customWidth="1"/>
    <col min="18" max="21" width="7.85546875" style="1" customWidth="1"/>
    <col min="22" max="22" width="11.140625" style="1" customWidth="1"/>
    <col min="23" max="25" width="7.85546875" style="1" customWidth="1"/>
    <col min="26" max="26" width="10.140625" style="1" customWidth="1"/>
    <col min="27" max="27" width="9" style="1" customWidth="1"/>
    <col min="28" max="28" width="7.85546875" style="1" customWidth="1"/>
    <col min="29" max="29" width="7.28515625" style="1" customWidth="1"/>
    <col min="30" max="30" width="8.5703125" style="1" customWidth="1"/>
    <col min="31" max="31" width="7.28515625" style="1" customWidth="1"/>
    <col min="32" max="32" width="8.42578125" style="1" customWidth="1"/>
    <col min="33" max="33" width="7.5703125" style="1" customWidth="1"/>
    <col min="34" max="16384" width="8.85546875" style="1"/>
  </cols>
  <sheetData>
    <row r="1" spans="1:38" s="6" customFormat="1" ht="15.75">
      <c r="A1" s="3"/>
      <c r="B1" s="3"/>
      <c r="C1" s="3"/>
      <c r="D1" s="3"/>
      <c r="E1" s="4"/>
      <c r="F1" s="3"/>
      <c r="G1" s="3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5" t="s">
        <v>22</v>
      </c>
      <c r="Y1" s="105"/>
      <c r="Z1" s="105"/>
      <c r="AA1" s="106" t="s">
        <v>22</v>
      </c>
      <c r="AB1" s="106"/>
      <c r="AC1" s="17"/>
      <c r="AD1" s="5"/>
      <c r="AE1" s="5"/>
      <c r="AF1" s="5"/>
      <c r="AG1" s="5"/>
      <c r="AH1" s="5"/>
      <c r="AI1" s="5"/>
      <c r="AJ1" s="5"/>
      <c r="AK1" s="5"/>
      <c r="AL1" s="5"/>
    </row>
    <row r="2" spans="1:38" s="6" customFormat="1" ht="15.75">
      <c r="A2" s="3"/>
      <c r="B2" s="3"/>
      <c r="C2" s="3"/>
      <c r="D2" s="3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7"/>
      <c r="AC2" s="3"/>
      <c r="AD2" s="5"/>
      <c r="AE2" s="5"/>
      <c r="AF2" s="5"/>
      <c r="AG2" s="5"/>
      <c r="AH2" s="5"/>
      <c r="AI2" s="5"/>
      <c r="AJ2" s="5"/>
      <c r="AK2" s="5"/>
      <c r="AL2" s="5"/>
    </row>
    <row r="3" spans="1:38" s="6" customFormat="1" ht="15.75">
      <c r="A3" s="3"/>
      <c r="B3" s="3"/>
      <c r="C3" s="3"/>
      <c r="D3" s="3"/>
      <c r="E3" s="4"/>
      <c r="F3" s="3"/>
      <c r="G3" s="3"/>
      <c r="H3" s="100" t="s">
        <v>0</v>
      </c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5" t="s">
        <v>1</v>
      </c>
      <c r="Y3" s="105"/>
      <c r="Z3" s="105"/>
      <c r="AA3" s="106" t="s">
        <v>28</v>
      </c>
      <c r="AB3" s="106"/>
      <c r="AC3" s="3"/>
      <c r="AD3" s="5"/>
      <c r="AE3" s="5"/>
      <c r="AF3" s="5"/>
      <c r="AG3" s="5"/>
      <c r="AH3" s="5"/>
      <c r="AI3" s="5"/>
      <c r="AJ3" s="5"/>
      <c r="AK3" s="5"/>
      <c r="AL3" s="5"/>
    </row>
    <row r="4" spans="1:38" s="6" customFormat="1" ht="15.75">
      <c r="A4" s="3"/>
      <c r="B4" s="3"/>
      <c r="C4" s="3"/>
      <c r="D4" s="3"/>
      <c r="E4" s="100" t="s">
        <v>29</v>
      </c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7"/>
      <c r="AC4" s="3"/>
      <c r="AD4" s="5"/>
      <c r="AE4" s="5"/>
      <c r="AF4" s="5"/>
      <c r="AG4" s="5"/>
      <c r="AH4" s="5"/>
      <c r="AI4" s="5"/>
      <c r="AJ4" s="5"/>
      <c r="AK4" s="5"/>
      <c r="AL4" s="5"/>
    </row>
    <row r="5" spans="1:38" s="6" customFormat="1" ht="15.75">
      <c r="A5" s="3"/>
      <c r="B5" s="3"/>
      <c r="C5" s="3"/>
      <c r="D5" s="3"/>
      <c r="E5" s="100" t="s">
        <v>69</v>
      </c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7"/>
      <c r="AC5" s="3"/>
      <c r="AD5" s="5"/>
      <c r="AE5" s="5"/>
      <c r="AF5" s="5"/>
      <c r="AG5" s="5"/>
      <c r="AH5" s="5"/>
      <c r="AI5" s="5"/>
      <c r="AJ5" s="5"/>
      <c r="AK5" s="5"/>
      <c r="AL5" s="5"/>
    </row>
    <row r="6" spans="1:38" s="6" customFormat="1" ht="15.75">
      <c r="A6" s="3"/>
      <c r="B6" s="3"/>
      <c r="C6" s="3"/>
      <c r="D6" s="3"/>
      <c r="E6" s="4"/>
      <c r="F6" s="3"/>
      <c r="G6" s="3"/>
      <c r="H6" s="7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29"/>
      <c r="W6" s="7"/>
      <c r="X6" s="101" t="s">
        <v>51</v>
      </c>
      <c r="Y6" s="101"/>
      <c r="Z6" s="101"/>
      <c r="AA6" s="101"/>
      <c r="AB6" s="101"/>
      <c r="AC6" s="3"/>
      <c r="AD6" s="5"/>
      <c r="AE6" s="5"/>
      <c r="AF6" s="5"/>
      <c r="AG6" s="5"/>
      <c r="AH6" s="5"/>
      <c r="AI6" s="5"/>
      <c r="AJ6" s="5"/>
      <c r="AK6" s="5"/>
      <c r="AL6" s="5"/>
    </row>
    <row r="7" spans="1:38" s="5" customFormat="1" ht="14.25" customHeight="1">
      <c r="A7" s="3"/>
      <c r="B7" s="3"/>
      <c r="C7" s="3"/>
      <c r="D7" s="4"/>
      <c r="E7" s="3"/>
      <c r="F7" s="3"/>
      <c r="G7" s="7"/>
      <c r="H7" s="7"/>
      <c r="I7" s="8"/>
      <c r="J7" s="16"/>
      <c r="K7" s="3"/>
      <c r="L7" s="8"/>
      <c r="M7" s="8"/>
      <c r="N7" s="8"/>
      <c r="O7" s="16"/>
      <c r="P7" s="7"/>
      <c r="Q7" s="7"/>
      <c r="R7" s="7"/>
      <c r="S7" s="7"/>
      <c r="T7" s="7"/>
      <c r="U7" s="7"/>
      <c r="V7" s="7"/>
      <c r="W7" s="7"/>
      <c r="X7" s="3"/>
    </row>
    <row r="8" spans="1:38" s="11" customFormat="1" ht="15.2" customHeight="1">
      <c r="A8" s="103" t="s">
        <v>3</v>
      </c>
      <c r="B8" s="103" t="s">
        <v>4</v>
      </c>
      <c r="C8" s="103" t="s">
        <v>5</v>
      </c>
      <c r="D8" s="103" t="s">
        <v>40</v>
      </c>
      <c r="E8" s="102" t="s">
        <v>6</v>
      </c>
      <c r="F8" s="102"/>
      <c r="G8" s="102"/>
      <c r="H8" s="102"/>
      <c r="I8" s="102"/>
      <c r="J8" s="102"/>
      <c r="K8" s="102"/>
      <c r="L8" s="102" t="s">
        <v>2</v>
      </c>
      <c r="M8" s="102"/>
      <c r="N8" s="102"/>
      <c r="O8" s="102"/>
      <c r="P8" s="102"/>
      <c r="Q8" s="102"/>
      <c r="R8" s="102"/>
      <c r="S8" s="102" t="s">
        <v>7</v>
      </c>
      <c r="T8" s="102"/>
      <c r="U8" s="102"/>
      <c r="V8" s="30" t="s">
        <v>26</v>
      </c>
      <c r="W8" s="95" t="s">
        <v>8</v>
      </c>
      <c r="X8" s="95"/>
      <c r="Y8" s="95"/>
      <c r="Z8" s="95"/>
      <c r="AA8" s="96" t="s">
        <v>9</v>
      </c>
      <c r="AB8" s="98" t="s">
        <v>10</v>
      </c>
      <c r="AC8" s="10"/>
      <c r="AD8" s="10"/>
    </row>
    <row r="9" spans="1:38" s="11" customFormat="1" ht="30.75" thickBot="1">
      <c r="A9" s="104"/>
      <c r="B9" s="104"/>
      <c r="C9" s="104"/>
      <c r="D9" s="104"/>
      <c r="E9" s="60">
        <v>1</v>
      </c>
      <c r="F9" s="60">
        <v>2</v>
      </c>
      <c r="G9" s="60">
        <v>3</v>
      </c>
      <c r="H9" s="60">
        <v>4</v>
      </c>
      <c r="I9" s="61" t="s">
        <v>11</v>
      </c>
      <c r="J9" s="61" t="s">
        <v>12</v>
      </c>
      <c r="K9" s="50" t="s">
        <v>13</v>
      </c>
      <c r="L9" s="60">
        <v>5</v>
      </c>
      <c r="M9" s="60">
        <v>6</v>
      </c>
      <c r="N9" s="60">
        <v>7</v>
      </c>
      <c r="O9" s="60">
        <v>8</v>
      </c>
      <c r="P9" s="61" t="s">
        <v>14</v>
      </c>
      <c r="Q9" s="61" t="s">
        <v>15</v>
      </c>
      <c r="R9" s="50" t="s">
        <v>13</v>
      </c>
      <c r="S9" s="60">
        <v>9</v>
      </c>
      <c r="T9" s="60">
        <v>10</v>
      </c>
      <c r="U9" s="50" t="s">
        <v>13</v>
      </c>
      <c r="V9" s="50">
        <v>1</v>
      </c>
      <c r="W9" s="62" t="s">
        <v>16</v>
      </c>
      <c r="X9" s="62" t="s">
        <v>17</v>
      </c>
      <c r="Y9" s="63" t="s">
        <v>18</v>
      </c>
      <c r="Z9" s="64" t="s">
        <v>19</v>
      </c>
      <c r="AA9" s="97"/>
      <c r="AB9" s="99"/>
      <c r="AC9" s="10"/>
      <c r="AD9" s="10"/>
      <c r="AE9" s="10"/>
      <c r="AF9" s="12"/>
      <c r="AG9" s="10"/>
      <c r="AH9" s="12"/>
      <c r="AI9" s="10"/>
      <c r="AJ9" s="12"/>
      <c r="AK9" s="10"/>
      <c r="AL9" s="10"/>
    </row>
    <row r="10" spans="1:38" s="13" customFormat="1" ht="64.5" customHeight="1">
      <c r="A10" s="67">
        <v>1</v>
      </c>
      <c r="B10" s="94" t="s">
        <v>52</v>
      </c>
      <c r="C10" s="57" t="s">
        <v>32</v>
      </c>
      <c r="D10" s="55" t="s">
        <v>39</v>
      </c>
      <c r="E10" s="68">
        <v>7.8</v>
      </c>
      <c r="F10" s="69">
        <v>8</v>
      </c>
      <c r="G10" s="69">
        <v>8.1999999999999993</v>
      </c>
      <c r="H10" s="69">
        <v>8.3000000000000007</v>
      </c>
      <c r="I10" s="70">
        <f t="shared" ref="I10:I17" si="0">MIN(E10,F10,G10,H10)</f>
        <v>7.8</v>
      </c>
      <c r="J10" s="70">
        <f t="shared" ref="J10:J17" si="1">MAX(E10,F10,G10,H10)</f>
        <v>8.3000000000000007</v>
      </c>
      <c r="K10" s="71">
        <f t="shared" ref="K10:K17" si="2">(E10+F10+G10+H10-I10-J10)/2</f>
        <v>8.0999999999999979</v>
      </c>
      <c r="L10" s="69">
        <v>7.7</v>
      </c>
      <c r="M10" s="69">
        <v>7.8</v>
      </c>
      <c r="N10" s="69">
        <v>7.9</v>
      </c>
      <c r="O10" s="69">
        <v>8</v>
      </c>
      <c r="P10" s="70">
        <f t="shared" ref="P10:P17" si="3">MIN(L10,M10,N10,O10)</f>
        <v>7.7</v>
      </c>
      <c r="Q10" s="70">
        <f t="shared" ref="Q10:Q17" si="4">MAX(L10,M10,N10,O10)</f>
        <v>8</v>
      </c>
      <c r="R10" s="71">
        <f t="shared" ref="R10:R17" si="5">(L10+M10+N10+O10-P10-Q10)/2</f>
        <v>7.85</v>
      </c>
      <c r="S10" s="69">
        <v>2.1</v>
      </c>
      <c r="T10" s="69">
        <v>2.1</v>
      </c>
      <c r="U10" s="71">
        <f t="shared" ref="U10:U17" si="6">(S10+T10)/4</f>
        <v>1.05</v>
      </c>
      <c r="V10" s="71"/>
      <c r="W10" s="69"/>
      <c r="X10" s="69"/>
      <c r="Y10" s="69"/>
      <c r="Z10" s="72">
        <f t="shared" ref="Z10:Z17" si="7">W10+X10+Y10</f>
        <v>0</v>
      </c>
      <c r="AA10" s="71">
        <f t="shared" ref="AA10:AA17" si="8">K10+R10+U10+V10-Z10</f>
        <v>16.999999999999996</v>
      </c>
      <c r="AB10" s="73">
        <f t="shared" ref="AB10:AB17" si="9">RANK(AA10,$AA$9:$AA$17,0)</f>
        <v>1</v>
      </c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s="13" customFormat="1" ht="42.95" customHeight="1">
      <c r="A11" s="76">
        <v>6</v>
      </c>
      <c r="B11" s="92" t="s">
        <v>54</v>
      </c>
      <c r="C11" s="56" t="s">
        <v>32</v>
      </c>
      <c r="D11" s="54" t="s">
        <v>39</v>
      </c>
      <c r="E11" s="31">
        <v>8</v>
      </c>
      <c r="F11" s="32">
        <v>7.5</v>
      </c>
      <c r="G11" s="32">
        <v>8</v>
      </c>
      <c r="H11" s="32">
        <v>8.1</v>
      </c>
      <c r="I11" s="43">
        <f t="shared" si="0"/>
        <v>7.5</v>
      </c>
      <c r="J11" s="43">
        <f t="shared" si="1"/>
        <v>8.1</v>
      </c>
      <c r="K11" s="44">
        <f t="shared" si="2"/>
        <v>8</v>
      </c>
      <c r="L11" s="32">
        <v>7.9</v>
      </c>
      <c r="M11" s="32">
        <v>7.7</v>
      </c>
      <c r="N11" s="32">
        <v>7.7</v>
      </c>
      <c r="O11" s="32">
        <v>8</v>
      </c>
      <c r="P11" s="43">
        <f t="shared" si="3"/>
        <v>7.7</v>
      </c>
      <c r="Q11" s="43">
        <f t="shared" si="4"/>
        <v>8</v>
      </c>
      <c r="R11" s="44">
        <f t="shared" si="5"/>
        <v>7.8000000000000007</v>
      </c>
      <c r="S11" s="32">
        <v>2.1</v>
      </c>
      <c r="T11" s="32">
        <v>2.1</v>
      </c>
      <c r="U11" s="44">
        <f t="shared" si="6"/>
        <v>1.05</v>
      </c>
      <c r="V11" s="44"/>
      <c r="W11" s="32"/>
      <c r="X11" s="32"/>
      <c r="Y11" s="32"/>
      <c r="Z11" s="45">
        <f t="shared" si="7"/>
        <v>0</v>
      </c>
      <c r="AA11" s="44">
        <f t="shared" si="8"/>
        <v>16.850000000000001</v>
      </c>
      <c r="AB11" s="75">
        <f t="shared" si="9"/>
        <v>2</v>
      </c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s="13" customFormat="1" ht="42.95" customHeight="1">
      <c r="A12" s="74">
        <v>2</v>
      </c>
      <c r="B12" s="91" t="s">
        <v>53</v>
      </c>
      <c r="C12" s="54" t="s">
        <v>31</v>
      </c>
      <c r="D12" s="54" t="s">
        <v>39</v>
      </c>
      <c r="E12" s="31">
        <v>7.3</v>
      </c>
      <c r="F12" s="32">
        <v>8</v>
      </c>
      <c r="G12" s="32">
        <v>7.8</v>
      </c>
      <c r="H12" s="32">
        <v>7.7</v>
      </c>
      <c r="I12" s="43">
        <f t="shared" si="0"/>
        <v>7.3</v>
      </c>
      <c r="J12" s="43">
        <f t="shared" si="1"/>
        <v>8</v>
      </c>
      <c r="K12" s="44">
        <f t="shared" si="2"/>
        <v>7.75</v>
      </c>
      <c r="L12" s="32">
        <v>7.9</v>
      </c>
      <c r="M12" s="32">
        <v>7.9</v>
      </c>
      <c r="N12" s="32">
        <v>7.9</v>
      </c>
      <c r="O12" s="32">
        <v>8</v>
      </c>
      <c r="P12" s="43">
        <f t="shared" si="3"/>
        <v>7.9</v>
      </c>
      <c r="Q12" s="43">
        <f t="shared" si="4"/>
        <v>8</v>
      </c>
      <c r="R12" s="44">
        <f t="shared" si="5"/>
        <v>7.9000000000000021</v>
      </c>
      <c r="S12" s="32">
        <v>2.1</v>
      </c>
      <c r="T12" s="32">
        <v>2.1</v>
      </c>
      <c r="U12" s="44">
        <f t="shared" si="6"/>
        <v>1.05</v>
      </c>
      <c r="V12" s="44"/>
      <c r="W12" s="32"/>
      <c r="X12" s="32"/>
      <c r="Y12" s="32"/>
      <c r="Z12" s="45">
        <f t="shared" si="7"/>
        <v>0</v>
      </c>
      <c r="AA12" s="44">
        <f t="shared" si="8"/>
        <v>16.700000000000003</v>
      </c>
      <c r="AB12" s="75">
        <f t="shared" si="9"/>
        <v>3</v>
      </c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38" s="13" customFormat="1" ht="42.95" customHeight="1">
      <c r="A13" s="74">
        <v>7</v>
      </c>
      <c r="B13" s="93" t="s">
        <v>55</v>
      </c>
      <c r="C13" s="55" t="s">
        <v>34</v>
      </c>
      <c r="D13" s="55" t="s">
        <v>39</v>
      </c>
      <c r="E13" s="31">
        <v>7.3</v>
      </c>
      <c r="F13" s="32">
        <v>7.4</v>
      </c>
      <c r="G13" s="32">
        <v>7.8</v>
      </c>
      <c r="H13" s="32">
        <v>7.6</v>
      </c>
      <c r="I13" s="43">
        <f t="shared" si="0"/>
        <v>7.3</v>
      </c>
      <c r="J13" s="43">
        <f t="shared" si="1"/>
        <v>7.8</v>
      </c>
      <c r="K13" s="44">
        <f t="shared" si="2"/>
        <v>7.5</v>
      </c>
      <c r="L13" s="32">
        <v>7.7</v>
      </c>
      <c r="M13" s="32">
        <v>7.4</v>
      </c>
      <c r="N13" s="32">
        <v>8</v>
      </c>
      <c r="O13" s="32">
        <v>8</v>
      </c>
      <c r="P13" s="43">
        <f t="shared" si="3"/>
        <v>7.4</v>
      </c>
      <c r="Q13" s="43">
        <f t="shared" si="4"/>
        <v>8</v>
      </c>
      <c r="R13" s="44">
        <f t="shared" si="5"/>
        <v>7.8500000000000014</v>
      </c>
      <c r="S13" s="32">
        <v>2.1</v>
      </c>
      <c r="T13" s="32">
        <v>2.1</v>
      </c>
      <c r="U13" s="44">
        <f t="shared" si="6"/>
        <v>1.05</v>
      </c>
      <c r="V13" s="44"/>
      <c r="W13" s="32"/>
      <c r="X13" s="32"/>
      <c r="Y13" s="32"/>
      <c r="Z13" s="45">
        <f t="shared" si="7"/>
        <v>0</v>
      </c>
      <c r="AA13" s="44">
        <f t="shared" si="8"/>
        <v>16.400000000000002</v>
      </c>
      <c r="AB13" s="75">
        <f t="shared" si="9"/>
        <v>4</v>
      </c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s="13" customFormat="1" ht="42.95" customHeight="1" thickBot="1">
      <c r="A14" s="76">
        <v>18</v>
      </c>
      <c r="B14" s="91" t="s">
        <v>58</v>
      </c>
      <c r="C14" s="54" t="s">
        <v>34</v>
      </c>
      <c r="D14" s="54" t="s">
        <v>39</v>
      </c>
      <c r="E14" s="31">
        <v>7.5</v>
      </c>
      <c r="F14" s="32">
        <v>7.3</v>
      </c>
      <c r="G14" s="32">
        <v>8</v>
      </c>
      <c r="H14" s="32">
        <v>7.4</v>
      </c>
      <c r="I14" s="43">
        <f t="shared" si="0"/>
        <v>7.3</v>
      </c>
      <c r="J14" s="43">
        <f t="shared" si="1"/>
        <v>8</v>
      </c>
      <c r="K14" s="44">
        <f t="shared" si="2"/>
        <v>7.4500000000000011</v>
      </c>
      <c r="L14" s="32">
        <v>7.6</v>
      </c>
      <c r="M14" s="32">
        <v>7.5</v>
      </c>
      <c r="N14" s="32">
        <v>7.9</v>
      </c>
      <c r="O14" s="32">
        <v>7.9</v>
      </c>
      <c r="P14" s="43">
        <f t="shared" si="3"/>
        <v>7.5</v>
      </c>
      <c r="Q14" s="43">
        <f t="shared" si="4"/>
        <v>7.9</v>
      </c>
      <c r="R14" s="44">
        <f t="shared" si="5"/>
        <v>7.7499999999999991</v>
      </c>
      <c r="S14" s="32">
        <v>2.1</v>
      </c>
      <c r="T14" s="32">
        <v>2.1</v>
      </c>
      <c r="U14" s="44">
        <f t="shared" si="6"/>
        <v>1.05</v>
      </c>
      <c r="V14" s="44"/>
      <c r="W14" s="32"/>
      <c r="X14" s="32"/>
      <c r="Y14" s="32"/>
      <c r="Z14" s="45">
        <f t="shared" si="7"/>
        <v>0</v>
      </c>
      <c r="AA14" s="44">
        <f t="shared" si="8"/>
        <v>16.25</v>
      </c>
      <c r="AB14" s="75">
        <f t="shared" si="9"/>
        <v>5</v>
      </c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s="13" customFormat="1" ht="42.95" customHeight="1" thickBot="1">
      <c r="A15" s="74">
        <v>15</v>
      </c>
      <c r="B15" s="93" t="s">
        <v>57</v>
      </c>
      <c r="C15" s="55" t="s">
        <v>34</v>
      </c>
      <c r="D15" s="55" t="s">
        <v>39</v>
      </c>
      <c r="E15" s="31">
        <v>7.1</v>
      </c>
      <c r="F15" s="32">
        <v>7.6</v>
      </c>
      <c r="G15" s="32">
        <v>7.8</v>
      </c>
      <c r="H15" s="32">
        <v>7.3</v>
      </c>
      <c r="I15" s="43">
        <f t="shared" si="0"/>
        <v>7.1</v>
      </c>
      <c r="J15" s="43">
        <f t="shared" si="1"/>
        <v>7.8</v>
      </c>
      <c r="K15" s="44">
        <f t="shared" si="2"/>
        <v>7.4500000000000011</v>
      </c>
      <c r="L15" s="32">
        <v>7.6</v>
      </c>
      <c r="M15" s="32">
        <v>7.3</v>
      </c>
      <c r="N15" s="32">
        <v>7.7</v>
      </c>
      <c r="O15" s="32">
        <v>7.7</v>
      </c>
      <c r="P15" s="43">
        <f t="shared" si="3"/>
        <v>7.3</v>
      </c>
      <c r="Q15" s="43">
        <f t="shared" si="4"/>
        <v>7.7</v>
      </c>
      <c r="R15" s="44">
        <f t="shared" si="5"/>
        <v>7.6499999999999986</v>
      </c>
      <c r="S15" s="32">
        <v>2.1</v>
      </c>
      <c r="T15" s="32">
        <v>2.1</v>
      </c>
      <c r="U15" s="44">
        <f t="shared" si="6"/>
        <v>1.05</v>
      </c>
      <c r="V15" s="44"/>
      <c r="W15" s="32"/>
      <c r="X15" s="32"/>
      <c r="Y15" s="32"/>
      <c r="Z15" s="45">
        <f t="shared" si="7"/>
        <v>0</v>
      </c>
      <c r="AA15" s="44">
        <f t="shared" si="8"/>
        <v>16.149999999999999</v>
      </c>
      <c r="AB15" s="73">
        <f t="shared" si="9"/>
        <v>6</v>
      </c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38" s="13" customFormat="1" ht="42.95" customHeight="1" thickBot="1">
      <c r="A16" s="74">
        <v>20</v>
      </c>
      <c r="B16" s="91" t="s">
        <v>59</v>
      </c>
      <c r="C16" s="54" t="s">
        <v>34</v>
      </c>
      <c r="D16" s="54" t="s">
        <v>39</v>
      </c>
      <c r="E16" s="31">
        <v>7</v>
      </c>
      <c r="F16" s="32">
        <v>7.3</v>
      </c>
      <c r="G16" s="32">
        <v>7.5</v>
      </c>
      <c r="H16" s="32">
        <v>7.4</v>
      </c>
      <c r="I16" s="43">
        <f t="shared" si="0"/>
        <v>7</v>
      </c>
      <c r="J16" s="43">
        <f t="shared" si="1"/>
        <v>7.5</v>
      </c>
      <c r="K16" s="44">
        <f t="shared" si="2"/>
        <v>7.3500000000000014</v>
      </c>
      <c r="L16" s="32">
        <v>7.6</v>
      </c>
      <c r="M16" s="32">
        <v>7.4</v>
      </c>
      <c r="N16" s="32">
        <v>7.8</v>
      </c>
      <c r="O16" s="32">
        <v>7.8</v>
      </c>
      <c r="P16" s="43">
        <f t="shared" si="3"/>
        <v>7.4</v>
      </c>
      <c r="Q16" s="43">
        <f t="shared" si="4"/>
        <v>7.8</v>
      </c>
      <c r="R16" s="44">
        <f t="shared" si="5"/>
        <v>7.7000000000000011</v>
      </c>
      <c r="S16" s="32">
        <v>2.1</v>
      </c>
      <c r="T16" s="32">
        <v>2.1</v>
      </c>
      <c r="U16" s="44">
        <f t="shared" si="6"/>
        <v>1.05</v>
      </c>
      <c r="V16" s="44"/>
      <c r="W16" s="32"/>
      <c r="X16" s="32"/>
      <c r="Y16" s="32"/>
      <c r="Z16" s="45">
        <f t="shared" si="7"/>
        <v>0</v>
      </c>
      <c r="AA16" s="44">
        <f t="shared" si="8"/>
        <v>16.100000000000001</v>
      </c>
      <c r="AB16" s="73">
        <f t="shared" si="9"/>
        <v>7</v>
      </c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s="13" customFormat="1" ht="42.95" customHeight="1">
      <c r="A17" s="74">
        <v>13</v>
      </c>
      <c r="B17" s="93" t="s">
        <v>56</v>
      </c>
      <c r="C17" s="57" t="s">
        <v>32</v>
      </c>
      <c r="D17" s="55" t="s">
        <v>39</v>
      </c>
      <c r="E17" s="31">
        <v>7.6</v>
      </c>
      <c r="F17" s="32">
        <v>7.2</v>
      </c>
      <c r="G17" s="32">
        <v>7.6</v>
      </c>
      <c r="H17" s="32">
        <v>7.3</v>
      </c>
      <c r="I17" s="43">
        <f t="shared" si="0"/>
        <v>7.2</v>
      </c>
      <c r="J17" s="43">
        <f t="shared" si="1"/>
        <v>7.6</v>
      </c>
      <c r="K17" s="44">
        <f t="shared" si="2"/>
        <v>7.45</v>
      </c>
      <c r="L17" s="32">
        <v>7.5</v>
      </c>
      <c r="M17" s="32">
        <v>7.2</v>
      </c>
      <c r="N17" s="32">
        <v>7.4</v>
      </c>
      <c r="O17" s="32">
        <v>7.7</v>
      </c>
      <c r="P17" s="43">
        <f t="shared" si="3"/>
        <v>7.2</v>
      </c>
      <c r="Q17" s="43">
        <f t="shared" si="4"/>
        <v>7.7</v>
      </c>
      <c r="R17" s="44">
        <f t="shared" si="5"/>
        <v>7.4500000000000011</v>
      </c>
      <c r="S17" s="32">
        <v>2.1</v>
      </c>
      <c r="T17" s="32">
        <v>2.1</v>
      </c>
      <c r="U17" s="44">
        <f t="shared" si="6"/>
        <v>1.05</v>
      </c>
      <c r="V17" s="44"/>
      <c r="W17" s="32"/>
      <c r="X17" s="32"/>
      <c r="Y17" s="32"/>
      <c r="Z17" s="45">
        <f t="shared" si="7"/>
        <v>0</v>
      </c>
      <c r="AA17" s="44">
        <f t="shared" si="8"/>
        <v>15.950000000000003</v>
      </c>
      <c r="AB17" s="73">
        <f t="shared" si="9"/>
        <v>8</v>
      </c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1:38" ht="18.75">
      <c r="A18" s="18"/>
      <c r="B18" s="46"/>
      <c r="C18" s="46"/>
      <c r="D18" s="46"/>
      <c r="E18" s="47"/>
      <c r="F18" s="47"/>
      <c r="G18" s="47"/>
      <c r="H18" s="47"/>
      <c r="I18" s="48"/>
      <c r="J18" s="49"/>
      <c r="K18" s="40"/>
      <c r="L18" s="47"/>
      <c r="M18" s="47"/>
      <c r="N18" s="47"/>
      <c r="O18" s="47"/>
      <c r="P18" s="48"/>
      <c r="Q18" s="49"/>
      <c r="R18" s="40"/>
      <c r="S18" s="41"/>
      <c r="T18" s="25"/>
      <c r="U18" s="24"/>
      <c r="V18" s="24"/>
      <c r="W18" s="25"/>
      <c r="X18" s="25"/>
      <c r="Y18" s="25"/>
      <c r="Z18" s="26"/>
      <c r="AA18" s="24"/>
      <c r="AB18" s="27"/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1:38" ht="18.75">
      <c r="A19" s="18"/>
      <c r="B19" s="33" t="s">
        <v>20</v>
      </c>
      <c r="C19" s="33"/>
      <c r="D19" s="34"/>
      <c r="F19" s="35"/>
      <c r="G19" s="35"/>
      <c r="H19" s="35"/>
      <c r="I19" s="35" t="s">
        <v>27</v>
      </c>
      <c r="J19" s="37"/>
      <c r="K19" s="38"/>
      <c r="L19" s="35"/>
      <c r="M19" s="35"/>
      <c r="N19" s="35"/>
      <c r="O19" s="33" t="s">
        <v>21</v>
      </c>
      <c r="P19" s="36"/>
      <c r="Q19" s="37"/>
      <c r="R19" s="38"/>
      <c r="T19" s="28"/>
      <c r="U19" s="24"/>
      <c r="V19" s="39" t="s">
        <v>24</v>
      </c>
      <c r="W19" s="25"/>
      <c r="X19" s="25"/>
      <c r="Y19" s="25"/>
      <c r="Z19" s="26"/>
      <c r="AA19" s="24"/>
      <c r="AB19" s="27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ht="18.75">
      <c r="A20" s="18"/>
      <c r="B20" s="34"/>
      <c r="C20" s="34"/>
      <c r="D20" s="34"/>
      <c r="F20" s="35"/>
      <c r="G20" s="35"/>
      <c r="H20" s="35"/>
      <c r="I20" s="35"/>
      <c r="J20" s="37"/>
      <c r="K20" s="38"/>
      <c r="L20" s="35"/>
      <c r="M20" s="35"/>
      <c r="N20" s="35"/>
      <c r="O20" s="35"/>
      <c r="P20" s="36"/>
      <c r="Q20" s="37"/>
      <c r="R20" s="38"/>
      <c r="T20" s="28"/>
      <c r="U20" s="24"/>
      <c r="V20" s="39"/>
      <c r="W20" s="25"/>
      <c r="X20" s="25"/>
      <c r="Y20" s="25"/>
      <c r="Z20" s="26"/>
      <c r="AA20" s="24"/>
      <c r="AB20" s="27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ht="18.75">
      <c r="A21" s="18"/>
      <c r="B21" s="34" t="s">
        <v>23</v>
      </c>
      <c r="C21" s="34"/>
      <c r="D21" s="34"/>
      <c r="F21" s="35"/>
      <c r="G21" s="35"/>
      <c r="H21" s="35"/>
      <c r="I21" s="35" t="s">
        <v>41</v>
      </c>
      <c r="J21" s="37"/>
      <c r="K21" s="38"/>
      <c r="L21" s="35"/>
      <c r="M21" s="35"/>
      <c r="N21" s="35"/>
      <c r="O21" s="42" t="s">
        <v>25</v>
      </c>
      <c r="P21" s="36"/>
      <c r="Q21" s="37"/>
      <c r="R21" s="38"/>
      <c r="T21" s="28"/>
      <c r="U21" s="24"/>
      <c r="V21" s="39" t="s">
        <v>42</v>
      </c>
      <c r="W21" s="25"/>
      <c r="X21" s="25"/>
      <c r="Y21" s="25"/>
      <c r="Z21" s="26"/>
      <c r="AA21" s="24"/>
      <c r="AB21" s="27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ht="18.75">
      <c r="A22" s="18"/>
      <c r="B22" s="34"/>
      <c r="C22" s="34"/>
      <c r="D22" s="34"/>
      <c r="E22" s="35"/>
      <c r="F22" s="35"/>
      <c r="G22" s="35"/>
      <c r="H22" s="35"/>
      <c r="I22" s="36"/>
      <c r="J22" s="37"/>
      <c r="K22" s="38"/>
      <c r="L22" s="35"/>
      <c r="M22" s="35"/>
      <c r="N22" s="35"/>
      <c r="O22" s="35"/>
      <c r="P22" s="36"/>
      <c r="Q22" s="37"/>
      <c r="R22" s="38"/>
      <c r="S22" s="39"/>
      <c r="T22" s="28"/>
      <c r="U22" s="24"/>
      <c r="V22" s="24"/>
      <c r="W22" s="25"/>
      <c r="X22" s="25"/>
      <c r="Y22" s="25"/>
      <c r="Z22" s="26"/>
      <c r="AA22" s="24"/>
      <c r="AB22" s="27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ht="15.75">
      <c r="A23" s="18"/>
      <c r="B23" s="19"/>
      <c r="C23" s="19"/>
      <c r="D23" s="20"/>
      <c r="E23" s="21"/>
      <c r="F23" s="21"/>
      <c r="G23" s="21"/>
      <c r="H23" s="21"/>
      <c r="I23" s="22"/>
      <c r="J23" s="23"/>
      <c r="K23" s="24"/>
      <c r="L23" s="21"/>
      <c r="M23" s="21"/>
      <c r="N23" s="21"/>
      <c r="O23" s="21"/>
      <c r="P23" s="22"/>
      <c r="Q23" s="23"/>
      <c r="R23" s="24"/>
      <c r="S23" s="25"/>
      <c r="T23" s="25"/>
      <c r="U23" s="24"/>
      <c r="V23" s="24"/>
      <c r="W23" s="25"/>
      <c r="X23" s="25"/>
      <c r="Y23" s="25"/>
      <c r="Z23" s="26"/>
      <c r="AA23" s="24"/>
      <c r="AB23" s="27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ht="15.75">
      <c r="A24" s="18"/>
      <c r="B24" s="19"/>
      <c r="C24" s="19"/>
      <c r="D24" s="20"/>
      <c r="E24" s="21"/>
      <c r="F24" s="21"/>
      <c r="G24" s="21"/>
      <c r="H24" s="21"/>
      <c r="I24" s="22"/>
      <c r="J24" s="23"/>
      <c r="K24" s="24"/>
      <c r="L24" s="21"/>
      <c r="M24" s="21"/>
      <c r="N24" s="21"/>
      <c r="O24" s="21"/>
      <c r="P24" s="22"/>
      <c r="Q24" s="23"/>
      <c r="R24" s="24"/>
      <c r="S24" s="25"/>
      <c r="T24" s="25"/>
      <c r="U24" s="24"/>
      <c r="V24" s="24"/>
      <c r="W24" s="25"/>
      <c r="X24" s="25"/>
      <c r="Y24" s="25"/>
      <c r="Z24" s="26"/>
      <c r="AA24" s="24"/>
      <c r="AB24" s="27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ht="15.75">
      <c r="A25" s="18"/>
      <c r="B25" s="19"/>
      <c r="C25" s="19"/>
      <c r="D25" s="20"/>
      <c r="E25" s="21"/>
      <c r="F25" s="21"/>
      <c r="G25" s="21"/>
      <c r="H25" s="21"/>
      <c r="I25" s="22"/>
      <c r="J25" s="23"/>
      <c r="K25" s="24"/>
      <c r="L25" s="21"/>
      <c r="M25" s="21"/>
      <c r="N25" s="21"/>
      <c r="O25" s="21"/>
      <c r="P25" s="22"/>
      <c r="Q25" s="23"/>
      <c r="R25" s="24"/>
      <c r="S25" s="25"/>
      <c r="T25" s="25"/>
      <c r="U25" s="24"/>
      <c r="V25" s="24"/>
      <c r="W25" s="25"/>
      <c r="X25" s="25"/>
      <c r="Y25" s="25"/>
      <c r="Z25" s="26"/>
      <c r="AA25" s="24"/>
      <c r="AB25" s="27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ht="15.75">
      <c r="A26" s="18"/>
      <c r="B26" s="19"/>
      <c r="C26" s="19"/>
      <c r="D26" s="20"/>
      <c r="E26" s="21"/>
      <c r="F26" s="21"/>
      <c r="G26" s="21"/>
      <c r="H26" s="21"/>
      <c r="I26" s="22"/>
      <c r="J26" s="23"/>
      <c r="K26" s="24"/>
      <c r="L26" s="21"/>
      <c r="M26" s="21"/>
      <c r="N26" s="21"/>
      <c r="O26" s="21"/>
      <c r="P26" s="22"/>
      <c r="Q26" s="23"/>
      <c r="R26" s="24"/>
      <c r="S26" s="25"/>
      <c r="T26" s="25"/>
      <c r="U26" s="24"/>
      <c r="V26" s="24"/>
      <c r="W26" s="25"/>
      <c r="X26" s="25"/>
      <c r="Y26" s="25"/>
      <c r="Z26" s="26"/>
      <c r="AA26" s="24"/>
      <c r="AB26" s="27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8" ht="15.75">
      <c r="A27" s="5"/>
      <c r="B27" s="5"/>
      <c r="C27" s="5"/>
      <c r="D27" s="14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ht="15.75">
      <c r="B28" s="15"/>
      <c r="C28" s="15"/>
      <c r="D28" s="9"/>
      <c r="E28" s="4"/>
      <c r="G28" s="3"/>
      <c r="H28" s="3"/>
      <c r="I28" s="3"/>
      <c r="J28" s="3"/>
      <c r="K28" s="3"/>
      <c r="L28" s="3"/>
      <c r="M28" s="3"/>
      <c r="N28" s="3"/>
      <c r="O28" s="15"/>
      <c r="P28" s="15"/>
      <c r="Q28" s="15"/>
      <c r="R28" s="3"/>
      <c r="S28" s="9"/>
      <c r="T28" s="9"/>
      <c r="U28" s="3"/>
      <c r="V28" s="3"/>
      <c r="W28" s="3"/>
      <c r="X28" s="3"/>
    </row>
  </sheetData>
  <sheetProtection selectLockedCells="1" selectUnlockedCells="1"/>
  <sortState ref="A10:AB17">
    <sortCondition ref="AB10:AB17"/>
  </sortState>
  <mergeCells count="21">
    <mergeCell ref="H1:W1"/>
    <mergeCell ref="X1:Z1"/>
    <mergeCell ref="AA1:AB1"/>
    <mergeCell ref="E2:AA2"/>
    <mergeCell ref="H3:W3"/>
    <mergeCell ref="X3:Z3"/>
    <mergeCell ref="AA3:AB3"/>
    <mergeCell ref="A8:A9"/>
    <mergeCell ref="B8:B9"/>
    <mergeCell ref="D8:D9"/>
    <mergeCell ref="E8:K8"/>
    <mergeCell ref="L8:R8"/>
    <mergeCell ref="C8:C9"/>
    <mergeCell ref="W8:Z8"/>
    <mergeCell ref="AA8:AA9"/>
    <mergeCell ref="AB8:AB9"/>
    <mergeCell ref="E4:AA4"/>
    <mergeCell ref="E5:AA5"/>
    <mergeCell ref="I6:U6"/>
    <mergeCell ref="X6:AB6"/>
    <mergeCell ref="S8:U8"/>
  </mergeCells>
  <printOptions horizontalCentered="1"/>
  <pageMargins left="0" right="0" top="0.66666666666666663" bottom="0.44" header="0.48" footer="0.51180555555555551"/>
  <pageSetup paperSize="9" scale="57" firstPageNumber="0" fitToHeight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AL27"/>
  <sheetViews>
    <sheetView view="pageBreakPreview" topLeftCell="A3" zoomScale="70" zoomScaleNormal="70" zoomScaleSheetLayoutView="70" zoomScalePageLayoutView="80" workbookViewId="0">
      <selection activeCell="A10" sqref="A10:AB16"/>
    </sheetView>
  </sheetViews>
  <sheetFormatPr defaultColWidth="8.85546875" defaultRowHeight="15"/>
  <cols>
    <col min="1" max="1" width="3.85546875" style="1" customWidth="1"/>
    <col min="2" max="3" width="19.140625" style="1" customWidth="1"/>
    <col min="4" max="4" width="17" style="2" customWidth="1"/>
    <col min="5" max="9" width="7.85546875" style="1" customWidth="1"/>
    <col min="10" max="10" width="9.28515625" style="1" customWidth="1"/>
    <col min="11" max="11" width="10.28515625" style="1" customWidth="1"/>
    <col min="12" max="16" width="7.85546875" style="1" customWidth="1"/>
    <col min="17" max="17" width="9.140625" style="1" customWidth="1"/>
    <col min="18" max="21" width="7.85546875" style="1" customWidth="1"/>
    <col min="22" max="22" width="11.140625" style="1" customWidth="1"/>
    <col min="23" max="25" width="7.85546875" style="1" customWidth="1"/>
    <col min="26" max="26" width="10.140625" style="1" customWidth="1"/>
    <col min="27" max="27" width="9" style="1" customWidth="1"/>
    <col min="28" max="28" width="7.85546875" style="1" customWidth="1"/>
    <col min="29" max="29" width="7.28515625" style="1" customWidth="1"/>
    <col min="30" max="30" width="8.5703125" style="1" customWidth="1"/>
    <col min="31" max="31" width="7.28515625" style="1" customWidth="1"/>
    <col min="32" max="32" width="8.42578125" style="1" customWidth="1"/>
    <col min="33" max="33" width="7.5703125" style="1" customWidth="1"/>
    <col min="34" max="16384" width="8.85546875" style="1"/>
  </cols>
  <sheetData>
    <row r="1" spans="1:38" s="6" customFormat="1" ht="15.75">
      <c r="A1" s="3"/>
      <c r="B1" s="3"/>
      <c r="C1" s="3"/>
      <c r="D1" s="3"/>
      <c r="E1" s="4"/>
      <c r="F1" s="3"/>
      <c r="G1" s="3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5" t="s">
        <v>22</v>
      </c>
      <c r="Y1" s="105"/>
      <c r="Z1" s="105"/>
      <c r="AA1" s="106" t="s">
        <v>22</v>
      </c>
      <c r="AB1" s="106"/>
      <c r="AC1" s="17"/>
      <c r="AD1" s="5"/>
      <c r="AE1" s="5"/>
      <c r="AF1" s="5"/>
      <c r="AG1" s="5"/>
      <c r="AH1" s="5"/>
      <c r="AI1" s="5"/>
      <c r="AJ1" s="5"/>
      <c r="AK1" s="5"/>
      <c r="AL1" s="5"/>
    </row>
    <row r="2" spans="1:38" s="6" customFormat="1" ht="15.75">
      <c r="A2" s="3"/>
      <c r="B2" s="3"/>
      <c r="C2" s="3"/>
      <c r="D2" s="3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7"/>
      <c r="AC2" s="3"/>
      <c r="AD2" s="5"/>
      <c r="AE2" s="5"/>
      <c r="AF2" s="5"/>
      <c r="AG2" s="5"/>
      <c r="AH2" s="5"/>
      <c r="AI2" s="5"/>
      <c r="AJ2" s="5"/>
      <c r="AK2" s="5"/>
      <c r="AL2" s="5"/>
    </row>
    <row r="3" spans="1:38" s="6" customFormat="1" ht="15.75">
      <c r="A3" s="3"/>
      <c r="B3" s="3"/>
      <c r="C3" s="3"/>
      <c r="D3" s="3"/>
      <c r="E3" s="4"/>
      <c r="F3" s="3"/>
      <c r="G3" s="3"/>
      <c r="H3" s="100" t="s">
        <v>0</v>
      </c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5" t="s">
        <v>1</v>
      </c>
      <c r="Y3" s="105"/>
      <c r="Z3" s="105"/>
      <c r="AA3" s="106" t="s">
        <v>28</v>
      </c>
      <c r="AB3" s="106"/>
      <c r="AC3" s="3"/>
      <c r="AD3" s="5"/>
      <c r="AE3" s="5"/>
      <c r="AF3" s="5"/>
      <c r="AG3" s="5"/>
      <c r="AH3" s="5"/>
      <c r="AI3" s="5"/>
      <c r="AJ3" s="5"/>
      <c r="AK3" s="5"/>
      <c r="AL3" s="5"/>
    </row>
    <row r="4" spans="1:38" s="6" customFormat="1" ht="15.75">
      <c r="A4" s="3"/>
      <c r="B4" s="3"/>
      <c r="C4" s="3"/>
      <c r="D4" s="3"/>
      <c r="E4" s="100" t="s">
        <v>29</v>
      </c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7"/>
      <c r="AC4" s="3"/>
      <c r="AD4" s="5"/>
      <c r="AE4" s="5"/>
      <c r="AF4" s="5"/>
      <c r="AG4" s="5"/>
      <c r="AH4" s="5"/>
      <c r="AI4" s="5"/>
      <c r="AJ4" s="5"/>
      <c r="AK4" s="5"/>
      <c r="AL4" s="5"/>
    </row>
    <row r="5" spans="1:38" s="6" customFormat="1" ht="15.75">
      <c r="A5" s="3"/>
      <c r="B5" s="3"/>
      <c r="C5" s="3"/>
      <c r="D5" s="3"/>
      <c r="E5" s="100" t="s">
        <v>69</v>
      </c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7"/>
      <c r="AC5" s="3"/>
      <c r="AD5" s="5"/>
      <c r="AE5" s="5"/>
      <c r="AF5" s="5"/>
      <c r="AG5" s="5"/>
      <c r="AH5" s="5"/>
      <c r="AI5" s="5"/>
      <c r="AJ5" s="5"/>
      <c r="AK5" s="5"/>
      <c r="AL5" s="5"/>
    </row>
    <row r="6" spans="1:38" s="6" customFormat="1" ht="15.75">
      <c r="A6" s="3"/>
      <c r="B6" s="3"/>
      <c r="C6" s="3"/>
      <c r="D6" s="3"/>
      <c r="E6" s="4"/>
      <c r="F6" s="3"/>
      <c r="G6" s="3"/>
      <c r="H6" s="7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51"/>
      <c r="W6" s="7"/>
      <c r="X6" s="101" t="s">
        <v>43</v>
      </c>
      <c r="Y6" s="101"/>
      <c r="Z6" s="101"/>
      <c r="AA6" s="101"/>
      <c r="AB6" s="101"/>
      <c r="AC6" s="3"/>
      <c r="AD6" s="5"/>
      <c r="AE6" s="5"/>
      <c r="AF6" s="5"/>
      <c r="AG6" s="5"/>
      <c r="AH6" s="5"/>
      <c r="AI6" s="5"/>
      <c r="AJ6" s="5"/>
      <c r="AK6" s="5"/>
      <c r="AL6" s="5"/>
    </row>
    <row r="7" spans="1:38" s="5" customFormat="1" ht="14.25" customHeight="1">
      <c r="A7" s="3"/>
      <c r="B7" s="3"/>
      <c r="C7" s="3"/>
      <c r="D7" s="4"/>
      <c r="E7" s="3"/>
      <c r="F7" s="3"/>
      <c r="G7" s="7"/>
      <c r="H7" s="7"/>
      <c r="I7" s="8"/>
      <c r="J7" s="16"/>
      <c r="K7" s="3"/>
      <c r="L7" s="8"/>
      <c r="M7" s="8"/>
      <c r="N7" s="8"/>
      <c r="O7" s="16"/>
      <c r="P7" s="7"/>
      <c r="Q7" s="7"/>
      <c r="R7" s="7"/>
      <c r="S7" s="7"/>
      <c r="T7" s="7"/>
      <c r="U7" s="7"/>
      <c r="V7" s="7"/>
      <c r="W7" s="7"/>
      <c r="X7" s="3"/>
    </row>
    <row r="8" spans="1:38" s="11" customFormat="1" ht="15.2" customHeight="1">
      <c r="A8" s="103" t="s">
        <v>3</v>
      </c>
      <c r="B8" s="103" t="s">
        <v>4</v>
      </c>
      <c r="C8" s="103" t="s">
        <v>5</v>
      </c>
      <c r="D8" s="103" t="s">
        <v>40</v>
      </c>
      <c r="E8" s="102" t="s">
        <v>6</v>
      </c>
      <c r="F8" s="102"/>
      <c r="G8" s="102"/>
      <c r="H8" s="102"/>
      <c r="I8" s="102"/>
      <c r="J8" s="102"/>
      <c r="K8" s="102"/>
      <c r="L8" s="102" t="s">
        <v>2</v>
      </c>
      <c r="M8" s="102"/>
      <c r="N8" s="102"/>
      <c r="O8" s="102"/>
      <c r="P8" s="102"/>
      <c r="Q8" s="102"/>
      <c r="R8" s="102"/>
      <c r="S8" s="102" t="s">
        <v>7</v>
      </c>
      <c r="T8" s="102"/>
      <c r="U8" s="102"/>
      <c r="V8" s="53" t="s">
        <v>26</v>
      </c>
      <c r="W8" s="95" t="s">
        <v>8</v>
      </c>
      <c r="X8" s="95"/>
      <c r="Y8" s="95"/>
      <c r="Z8" s="95"/>
      <c r="AA8" s="96" t="s">
        <v>9</v>
      </c>
      <c r="AB8" s="98" t="s">
        <v>10</v>
      </c>
      <c r="AC8" s="10"/>
      <c r="AD8" s="10"/>
    </row>
    <row r="9" spans="1:38" s="11" customFormat="1" ht="30.75" thickBot="1">
      <c r="A9" s="104"/>
      <c r="B9" s="104"/>
      <c r="C9" s="104"/>
      <c r="D9" s="104"/>
      <c r="E9" s="60">
        <v>1</v>
      </c>
      <c r="F9" s="60">
        <v>2</v>
      </c>
      <c r="G9" s="60">
        <v>3</v>
      </c>
      <c r="H9" s="60">
        <v>4</v>
      </c>
      <c r="I9" s="61" t="s">
        <v>11</v>
      </c>
      <c r="J9" s="61" t="s">
        <v>12</v>
      </c>
      <c r="K9" s="52" t="s">
        <v>13</v>
      </c>
      <c r="L9" s="60">
        <v>5</v>
      </c>
      <c r="M9" s="60">
        <v>6</v>
      </c>
      <c r="N9" s="60">
        <v>7</v>
      </c>
      <c r="O9" s="60">
        <v>8</v>
      </c>
      <c r="P9" s="61" t="s">
        <v>14</v>
      </c>
      <c r="Q9" s="61" t="s">
        <v>15</v>
      </c>
      <c r="R9" s="52" t="s">
        <v>13</v>
      </c>
      <c r="S9" s="60">
        <v>9</v>
      </c>
      <c r="T9" s="60">
        <v>10</v>
      </c>
      <c r="U9" s="52" t="s">
        <v>13</v>
      </c>
      <c r="V9" s="52">
        <v>1</v>
      </c>
      <c r="W9" s="66" t="s">
        <v>16</v>
      </c>
      <c r="X9" s="66" t="s">
        <v>17</v>
      </c>
      <c r="Y9" s="65" t="s">
        <v>18</v>
      </c>
      <c r="Z9" s="64" t="s">
        <v>19</v>
      </c>
      <c r="AA9" s="97"/>
      <c r="AB9" s="99"/>
      <c r="AC9" s="10"/>
      <c r="AD9" s="10"/>
      <c r="AE9" s="10"/>
      <c r="AF9" s="12"/>
      <c r="AG9" s="10"/>
      <c r="AH9" s="12"/>
      <c r="AI9" s="10"/>
      <c r="AJ9" s="12"/>
      <c r="AK9" s="10"/>
      <c r="AL9" s="10"/>
    </row>
    <row r="10" spans="1:38" s="13" customFormat="1" ht="42.95" customHeight="1">
      <c r="A10" s="67">
        <v>7</v>
      </c>
      <c r="B10" s="77" t="s">
        <v>50</v>
      </c>
      <c r="C10" s="57" t="s">
        <v>32</v>
      </c>
      <c r="D10" s="55" t="s">
        <v>39</v>
      </c>
      <c r="E10" s="68">
        <v>7.5</v>
      </c>
      <c r="F10" s="69">
        <v>7.4</v>
      </c>
      <c r="G10" s="69">
        <v>7.7</v>
      </c>
      <c r="H10" s="69">
        <v>7.9</v>
      </c>
      <c r="I10" s="70">
        <f t="shared" ref="I10:I16" si="0">MIN(E10,F10,G10,H10)</f>
        <v>7.4</v>
      </c>
      <c r="J10" s="70">
        <f t="shared" ref="J10:J16" si="1">MAX(E10,F10,G10,H10)</f>
        <v>7.9</v>
      </c>
      <c r="K10" s="71">
        <f t="shared" ref="K10:K16" si="2">(E10+F10+G10+H10-I10-J10)/2</f>
        <v>7.6000000000000005</v>
      </c>
      <c r="L10" s="69">
        <v>7.7</v>
      </c>
      <c r="M10" s="69">
        <v>7.4</v>
      </c>
      <c r="N10" s="69">
        <v>7.4</v>
      </c>
      <c r="O10" s="69">
        <v>7.8</v>
      </c>
      <c r="P10" s="70">
        <f t="shared" ref="P10:P16" si="3">MIN(L10,M10,N10,O10)</f>
        <v>7.4</v>
      </c>
      <c r="Q10" s="70">
        <f t="shared" ref="Q10:Q16" si="4">MAX(L10,M10,N10,O10)</f>
        <v>7.8</v>
      </c>
      <c r="R10" s="71">
        <f t="shared" ref="R10:R16" si="5">(L10+M10+N10+O10-P10-Q10)/2</f>
        <v>7.5499999999999989</v>
      </c>
      <c r="S10" s="69">
        <v>1.9</v>
      </c>
      <c r="T10" s="69">
        <v>1.9</v>
      </c>
      <c r="U10" s="71">
        <f t="shared" ref="U10:U16" si="6">(S10+T10)/4</f>
        <v>0.95</v>
      </c>
      <c r="V10" s="71"/>
      <c r="W10" s="69"/>
      <c r="X10" s="69"/>
      <c r="Y10" s="69"/>
      <c r="Z10" s="72">
        <f t="shared" ref="Z10:Z16" si="7">W10+X10+Y10</f>
        <v>0</v>
      </c>
      <c r="AA10" s="71">
        <f t="shared" ref="AA10:AA16" si="8">K10+R10+U10+V10-Z10</f>
        <v>16.099999999999998</v>
      </c>
      <c r="AB10" s="73">
        <f>RANK(AA10,$AA$9:$AA$16,0)</f>
        <v>1</v>
      </c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s="13" customFormat="1" ht="42.95" customHeight="1">
      <c r="A11" s="74">
        <v>2</v>
      </c>
      <c r="B11" s="59" t="s">
        <v>45</v>
      </c>
      <c r="C11" s="54" t="s">
        <v>34</v>
      </c>
      <c r="D11" s="54" t="s">
        <v>39</v>
      </c>
      <c r="E11" s="31">
        <v>7.6</v>
      </c>
      <c r="F11" s="32">
        <v>7.3</v>
      </c>
      <c r="G11" s="32">
        <v>7.4</v>
      </c>
      <c r="H11" s="32">
        <v>7.1</v>
      </c>
      <c r="I11" s="43">
        <f t="shared" si="0"/>
        <v>7.1</v>
      </c>
      <c r="J11" s="43">
        <f t="shared" si="1"/>
        <v>7.6</v>
      </c>
      <c r="K11" s="44">
        <f t="shared" si="2"/>
        <v>7.3499999999999988</v>
      </c>
      <c r="L11" s="32">
        <v>7.5</v>
      </c>
      <c r="M11" s="32">
        <v>7.5</v>
      </c>
      <c r="N11" s="32">
        <v>7.6</v>
      </c>
      <c r="O11" s="32">
        <v>8</v>
      </c>
      <c r="P11" s="43">
        <f t="shared" si="3"/>
        <v>7.5</v>
      </c>
      <c r="Q11" s="43">
        <f t="shared" si="4"/>
        <v>8</v>
      </c>
      <c r="R11" s="44">
        <f t="shared" si="5"/>
        <v>7.5500000000000007</v>
      </c>
      <c r="S11" s="32">
        <v>2.1</v>
      </c>
      <c r="T11" s="32">
        <v>2.1</v>
      </c>
      <c r="U11" s="44">
        <f t="shared" si="6"/>
        <v>1.05</v>
      </c>
      <c r="V11" s="44"/>
      <c r="W11" s="32"/>
      <c r="X11" s="32"/>
      <c r="Y11" s="32"/>
      <c r="Z11" s="45">
        <f t="shared" si="7"/>
        <v>0</v>
      </c>
      <c r="AA11" s="44">
        <f t="shared" si="8"/>
        <v>15.95</v>
      </c>
      <c r="AB11" s="75">
        <f>RANK(AA11,$AA$9:$AA$16,0)</f>
        <v>2</v>
      </c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s="13" customFormat="1" ht="42.95" customHeight="1">
      <c r="A12" s="76">
        <v>4</v>
      </c>
      <c r="B12" s="59" t="s">
        <v>47</v>
      </c>
      <c r="C12" s="54" t="s">
        <v>34</v>
      </c>
      <c r="D12" s="54" t="s">
        <v>39</v>
      </c>
      <c r="E12" s="31">
        <v>7</v>
      </c>
      <c r="F12" s="32">
        <v>7.3</v>
      </c>
      <c r="G12" s="32">
        <v>7.2</v>
      </c>
      <c r="H12" s="32">
        <v>7.2</v>
      </c>
      <c r="I12" s="43">
        <f t="shared" si="0"/>
        <v>7</v>
      </c>
      <c r="J12" s="43">
        <f t="shared" si="1"/>
        <v>7.3</v>
      </c>
      <c r="K12" s="44">
        <f t="shared" si="2"/>
        <v>7.1999999999999993</v>
      </c>
      <c r="L12" s="32">
        <v>7.6</v>
      </c>
      <c r="M12" s="32">
        <v>7.2</v>
      </c>
      <c r="N12" s="32">
        <v>7.7</v>
      </c>
      <c r="O12" s="32">
        <v>7.8</v>
      </c>
      <c r="P12" s="43">
        <f t="shared" si="3"/>
        <v>7.2</v>
      </c>
      <c r="Q12" s="43">
        <f t="shared" si="4"/>
        <v>7.8</v>
      </c>
      <c r="R12" s="44">
        <f t="shared" si="5"/>
        <v>7.65</v>
      </c>
      <c r="S12" s="32">
        <v>1.7</v>
      </c>
      <c r="T12" s="32">
        <v>1.7</v>
      </c>
      <c r="U12" s="44">
        <f t="shared" si="6"/>
        <v>0.85</v>
      </c>
      <c r="V12" s="44"/>
      <c r="W12" s="32"/>
      <c r="X12" s="32"/>
      <c r="Y12" s="32"/>
      <c r="Z12" s="45">
        <f t="shared" si="7"/>
        <v>0</v>
      </c>
      <c r="AA12" s="44">
        <f t="shared" si="8"/>
        <v>15.7</v>
      </c>
      <c r="AB12" s="75">
        <v>3</v>
      </c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38" s="13" customFormat="1" ht="42.95" customHeight="1">
      <c r="A13" s="76">
        <v>6</v>
      </c>
      <c r="B13" s="59" t="s">
        <v>49</v>
      </c>
      <c r="C13" s="54" t="s">
        <v>34</v>
      </c>
      <c r="D13" s="54" t="s">
        <v>39</v>
      </c>
      <c r="E13" s="31">
        <v>7.1</v>
      </c>
      <c r="F13" s="32">
        <v>7.2</v>
      </c>
      <c r="G13" s="32">
        <v>7.2</v>
      </c>
      <c r="H13" s="32">
        <v>7.3</v>
      </c>
      <c r="I13" s="43">
        <f t="shared" si="0"/>
        <v>7.1</v>
      </c>
      <c r="J13" s="43">
        <f t="shared" si="1"/>
        <v>7.3</v>
      </c>
      <c r="K13" s="44">
        <f t="shared" si="2"/>
        <v>7.2000000000000011</v>
      </c>
      <c r="L13" s="32">
        <v>7.5</v>
      </c>
      <c r="M13" s="32">
        <v>7.4</v>
      </c>
      <c r="N13" s="32">
        <v>7.4</v>
      </c>
      <c r="O13" s="32">
        <v>7.9</v>
      </c>
      <c r="P13" s="43">
        <f t="shared" si="3"/>
        <v>7.4</v>
      </c>
      <c r="Q13" s="43">
        <f t="shared" si="4"/>
        <v>7.9</v>
      </c>
      <c r="R13" s="44">
        <f t="shared" si="5"/>
        <v>7.450000000000002</v>
      </c>
      <c r="S13" s="32">
        <v>2.1</v>
      </c>
      <c r="T13" s="32">
        <v>2.1</v>
      </c>
      <c r="U13" s="44">
        <f t="shared" si="6"/>
        <v>1.05</v>
      </c>
      <c r="V13" s="44"/>
      <c r="W13" s="32"/>
      <c r="X13" s="32"/>
      <c r="Y13" s="32"/>
      <c r="Z13" s="45">
        <f t="shared" si="7"/>
        <v>0</v>
      </c>
      <c r="AA13" s="44">
        <f t="shared" si="8"/>
        <v>15.700000000000003</v>
      </c>
      <c r="AB13" s="75">
        <v>4</v>
      </c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s="13" customFormat="1" ht="42.95" customHeight="1" thickBot="1">
      <c r="A14" s="74">
        <v>5</v>
      </c>
      <c r="B14" s="77" t="s">
        <v>48</v>
      </c>
      <c r="C14" s="55" t="s">
        <v>36</v>
      </c>
      <c r="D14" s="55" t="s">
        <v>37</v>
      </c>
      <c r="E14" s="31">
        <v>7.2</v>
      </c>
      <c r="F14" s="32">
        <v>7.2</v>
      </c>
      <c r="G14" s="32">
        <v>6.9</v>
      </c>
      <c r="H14" s="32">
        <v>7.5</v>
      </c>
      <c r="I14" s="43">
        <f t="shared" si="0"/>
        <v>6.9</v>
      </c>
      <c r="J14" s="43">
        <f t="shared" si="1"/>
        <v>7.5</v>
      </c>
      <c r="K14" s="44">
        <f t="shared" si="2"/>
        <v>7.1999999999999993</v>
      </c>
      <c r="L14" s="32">
        <v>7.5</v>
      </c>
      <c r="M14" s="32">
        <v>7.5</v>
      </c>
      <c r="N14" s="32">
        <v>7.5</v>
      </c>
      <c r="O14" s="32">
        <v>7.5</v>
      </c>
      <c r="P14" s="43">
        <f t="shared" si="3"/>
        <v>7.5</v>
      </c>
      <c r="Q14" s="43">
        <f t="shared" si="4"/>
        <v>7.5</v>
      </c>
      <c r="R14" s="44">
        <f t="shared" si="5"/>
        <v>7.5</v>
      </c>
      <c r="S14" s="32">
        <v>1.9</v>
      </c>
      <c r="T14" s="32">
        <v>1.9</v>
      </c>
      <c r="U14" s="44">
        <f t="shared" si="6"/>
        <v>0.95</v>
      </c>
      <c r="V14" s="44"/>
      <c r="W14" s="32"/>
      <c r="X14" s="32"/>
      <c r="Y14" s="32"/>
      <c r="Z14" s="45">
        <f t="shared" si="7"/>
        <v>0</v>
      </c>
      <c r="AA14" s="44">
        <f t="shared" si="8"/>
        <v>15.649999999999999</v>
      </c>
      <c r="AB14" s="75">
        <f>RANK(AA14,$AA$9:$AA$16,0)</f>
        <v>5</v>
      </c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s="13" customFormat="1" ht="42.95" customHeight="1" thickBot="1">
      <c r="A15" s="74">
        <v>3</v>
      </c>
      <c r="B15" s="58" t="s">
        <v>46</v>
      </c>
      <c r="C15" s="55" t="s">
        <v>35</v>
      </c>
      <c r="D15" s="55" t="s">
        <v>39</v>
      </c>
      <c r="E15" s="31">
        <v>6.5</v>
      </c>
      <c r="F15" s="32">
        <v>7</v>
      </c>
      <c r="G15" s="32">
        <v>6.7</v>
      </c>
      <c r="H15" s="32">
        <v>6.9</v>
      </c>
      <c r="I15" s="43">
        <f t="shared" si="0"/>
        <v>6.5</v>
      </c>
      <c r="J15" s="43">
        <f t="shared" si="1"/>
        <v>7</v>
      </c>
      <c r="K15" s="44">
        <f t="shared" si="2"/>
        <v>6.8000000000000007</v>
      </c>
      <c r="L15" s="32">
        <v>7.2</v>
      </c>
      <c r="M15" s="32">
        <v>7.2</v>
      </c>
      <c r="N15" s="32">
        <v>7.2</v>
      </c>
      <c r="O15" s="32">
        <v>7.3</v>
      </c>
      <c r="P15" s="43">
        <f t="shared" si="3"/>
        <v>7.2</v>
      </c>
      <c r="Q15" s="43">
        <f t="shared" si="4"/>
        <v>7.3</v>
      </c>
      <c r="R15" s="44">
        <f t="shared" si="5"/>
        <v>7.2000000000000011</v>
      </c>
      <c r="S15" s="32">
        <v>1.5</v>
      </c>
      <c r="T15" s="32">
        <v>1.5</v>
      </c>
      <c r="U15" s="44">
        <f t="shared" si="6"/>
        <v>0.75</v>
      </c>
      <c r="V15" s="44"/>
      <c r="W15" s="32"/>
      <c r="X15" s="32"/>
      <c r="Y15" s="32"/>
      <c r="Z15" s="45">
        <f t="shared" si="7"/>
        <v>0</v>
      </c>
      <c r="AA15" s="44">
        <f t="shared" si="8"/>
        <v>14.750000000000002</v>
      </c>
      <c r="AB15" s="73">
        <f>RANK(AA15,$AA$9:$AA$16,0)</f>
        <v>6</v>
      </c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38" s="13" customFormat="1" ht="42.95" customHeight="1">
      <c r="A16" s="74">
        <v>1</v>
      </c>
      <c r="B16" s="77" t="s">
        <v>44</v>
      </c>
      <c r="C16" s="55" t="s">
        <v>33</v>
      </c>
      <c r="D16" s="55" t="s">
        <v>39</v>
      </c>
      <c r="E16" s="31">
        <v>6.7</v>
      </c>
      <c r="F16" s="32">
        <v>7</v>
      </c>
      <c r="G16" s="32">
        <v>7</v>
      </c>
      <c r="H16" s="32">
        <v>6.7</v>
      </c>
      <c r="I16" s="43">
        <f t="shared" si="0"/>
        <v>6.7</v>
      </c>
      <c r="J16" s="43">
        <f t="shared" si="1"/>
        <v>7</v>
      </c>
      <c r="K16" s="44">
        <f t="shared" si="2"/>
        <v>6.85</v>
      </c>
      <c r="L16" s="32">
        <v>7</v>
      </c>
      <c r="M16" s="32">
        <v>7</v>
      </c>
      <c r="N16" s="32">
        <v>7.1</v>
      </c>
      <c r="O16" s="32">
        <v>7.5</v>
      </c>
      <c r="P16" s="43">
        <f t="shared" si="3"/>
        <v>7</v>
      </c>
      <c r="Q16" s="43">
        <f t="shared" si="4"/>
        <v>7.5</v>
      </c>
      <c r="R16" s="44">
        <f t="shared" si="5"/>
        <v>7.0500000000000007</v>
      </c>
      <c r="S16" s="32">
        <v>1.4</v>
      </c>
      <c r="T16" s="32">
        <v>1.4</v>
      </c>
      <c r="U16" s="44">
        <f t="shared" si="6"/>
        <v>0.7</v>
      </c>
      <c r="V16" s="44"/>
      <c r="W16" s="32"/>
      <c r="X16" s="32"/>
      <c r="Y16" s="32"/>
      <c r="Z16" s="45">
        <f t="shared" si="7"/>
        <v>0</v>
      </c>
      <c r="AA16" s="44">
        <f t="shared" si="8"/>
        <v>14.6</v>
      </c>
      <c r="AB16" s="73">
        <f>RANK(AA16,$AA$9:$AA$16,0)</f>
        <v>7</v>
      </c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ht="18.75">
      <c r="A17" s="18"/>
      <c r="B17" s="46"/>
      <c r="C17" s="46"/>
      <c r="D17" s="46"/>
      <c r="E17" s="47"/>
      <c r="F17" s="47"/>
      <c r="G17" s="47"/>
      <c r="H17" s="47"/>
      <c r="I17" s="48"/>
      <c r="J17" s="49"/>
      <c r="K17" s="40"/>
      <c r="L17" s="47"/>
      <c r="M17" s="47"/>
      <c r="N17" s="47"/>
      <c r="O17" s="47"/>
      <c r="P17" s="48"/>
      <c r="Q17" s="49"/>
      <c r="R17" s="40"/>
      <c r="S17" s="41"/>
      <c r="T17" s="25"/>
      <c r="U17" s="24"/>
      <c r="V17" s="24"/>
      <c r="W17" s="25"/>
      <c r="X17" s="25"/>
      <c r="Y17" s="25"/>
      <c r="Z17" s="26"/>
      <c r="AA17" s="24"/>
      <c r="AB17" s="27"/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1:38" ht="18.75">
      <c r="A18" s="18"/>
      <c r="B18" s="33" t="s">
        <v>20</v>
      </c>
      <c r="C18" s="33"/>
      <c r="D18" s="34"/>
      <c r="F18" s="35"/>
      <c r="G18" s="35"/>
      <c r="H18" s="35"/>
      <c r="I18" s="35" t="s">
        <v>27</v>
      </c>
      <c r="J18" s="37"/>
      <c r="K18" s="38"/>
      <c r="L18" s="35"/>
      <c r="M18" s="35"/>
      <c r="N18" s="35"/>
      <c r="O18" s="33" t="s">
        <v>21</v>
      </c>
      <c r="P18" s="36"/>
      <c r="Q18" s="37"/>
      <c r="R18" s="38"/>
      <c r="T18" s="28"/>
      <c r="U18" s="24"/>
      <c r="V18" s="39" t="s">
        <v>24</v>
      </c>
      <c r="W18" s="25"/>
      <c r="X18" s="25"/>
      <c r="Y18" s="25"/>
      <c r="Z18" s="26"/>
      <c r="AA18" s="24"/>
      <c r="AB18" s="27"/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1:38" ht="18.75">
      <c r="A19" s="18"/>
      <c r="B19" s="34"/>
      <c r="C19" s="34"/>
      <c r="D19" s="34"/>
      <c r="F19" s="35"/>
      <c r="G19" s="35"/>
      <c r="H19" s="35"/>
      <c r="I19" s="35"/>
      <c r="J19" s="37"/>
      <c r="K19" s="38"/>
      <c r="L19" s="35"/>
      <c r="M19" s="35"/>
      <c r="N19" s="35"/>
      <c r="O19" s="35"/>
      <c r="P19" s="36"/>
      <c r="Q19" s="37"/>
      <c r="R19" s="38"/>
      <c r="T19" s="28"/>
      <c r="U19" s="24"/>
      <c r="V19" s="39"/>
      <c r="W19" s="25"/>
      <c r="X19" s="25"/>
      <c r="Y19" s="25"/>
      <c r="Z19" s="26"/>
      <c r="AA19" s="24"/>
      <c r="AB19" s="27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ht="18.75">
      <c r="A20" s="18"/>
      <c r="B20" s="34" t="s">
        <v>23</v>
      </c>
      <c r="C20" s="34"/>
      <c r="D20" s="34"/>
      <c r="F20" s="35"/>
      <c r="G20" s="35"/>
      <c r="H20" s="35"/>
      <c r="I20" s="35" t="s">
        <v>41</v>
      </c>
      <c r="J20" s="37"/>
      <c r="K20" s="38"/>
      <c r="L20" s="35"/>
      <c r="M20" s="35"/>
      <c r="N20" s="35"/>
      <c r="O20" s="42" t="s">
        <v>25</v>
      </c>
      <c r="P20" s="36"/>
      <c r="Q20" s="37"/>
      <c r="R20" s="38"/>
      <c r="T20" s="28"/>
      <c r="U20" s="24"/>
      <c r="V20" s="39" t="s">
        <v>42</v>
      </c>
      <c r="W20" s="25"/>
      <c r="X20" s="25"/>
      <c r="Y20" s="25"/>
      <c r="Z20" s="26"/>
      <c r="AA20" s="24"/>
      <c r="AB20" s="27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ht="18.75">
      <c r="A21" s="18"/>
      <c r="B21" s="34"/>
      <c r="C21" s="34"/>
      <c r="D21" s="34"/>
      <c r="E21" s="35"/>
      <c r="F21" s="35"/>
      <c r="G21" s="35"/>
      <c r="H21" s="35"/>
      <c r="I21" s="36"/>
      <c r="J21" s="37"/>
      <c r="K21" s="38"/>
      <c r="L21" s="35"/>
      <c r="M21" s="35"/>
      <c r="N21" s="35"/>
      <c r="O21" s="35"/>
      <c r="P21" s="36"/>
      <c r="Q21" s="37"/>
      <c r="R21" s="38"/>
      <c r="S21" s="39"/>
      <c r="T21" s="28"/>
      <c r="U21" s="24"/>
      <c r="V21" s="24"/>
      <c r="W21" s="25"/>
      <c r="X21" s="25"/>
      <c r="Y21" s="25"/>
      <c r="Z21" s="26"/>
      <c r="AA21" s="24"/>
      <c r="AB21" s="27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ht="15.75">
      <c r="A22" s="18"/>
      <c r="B22" s="19"/>
      <c r="C22" s="19"/>
      <c r="D22" s="20"/>
      <c r="E22" s="21"/>
      <c r="F22" s="21"/>
      <c r="G22" s="21"/>
      <c r="H22" s="21"/>
      <c r="I22" s="22"/>
      <c r="J22" s="23"/>
      <c r="K22" s="24"/>
      <c r="L22" s="21"/>
      <c r="M22" s="21"/>
      <c r="N22" s="21"/>
      <c r="O22" s="21"/>
      <c r="P22" s="22"/>
      <c r="Q22" s="23"/>
      <c r="R22" s="24"/>
      <c r="S22" s="25"/>
      <c r="T22" s="25"/>
      <c r="U22" s="24"/>
      <c r="V22" s="24"/>
      <c r="W22" s="25"/>
      <c r="X22" s="25"/>
      <c r="Y22" s="25"/>
      <c r="Z22" s="26"/>
      <c r="AA22" s="24"/>
      <c r="AB22" s="27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ht="15.75">
      <c r="A23" s="18"/>
      <c r="B23" s="19"/>
      <c r="C23" s="19"/>
      <c r="D23" s="20"/>
      <c r="E23" s="21"/>
      <c r="F23" s="21"/>
      <c r="G23" s="21"/>
      <c r="H23" s="21"/>
      <c r="I23" s="22"/>
      <c r="J23" s="23"/>
      <c r="K23" s="24"/>
      <c r="L23" s="21"/>
      <c r="M23" s="21"/>
      <c r="N23" s="21"/>
      <c r="O23" s="21"/>
      <c r="P23" s="22"/>
      <c r="Q23" s="23"/>
      <c r="R23" s="24"/>
      <c r="S23" s="25"/>
      <c r="T23" s="25"/>
      <c r="U23" s="24"/>
      <c r="V23" s="24"/>
      <c r="W23" s="25"/>
      <c r="X23" s="25"/>
      <c r="Y23" s="25"/>
      <c r="Z23" s="26"/>
      <c r="AA23" s="24"/>
      <c r="AB23" s="27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ht="15.75">
      <c r="A24" s="18"/>
      <c r="B24" s="19"/>
      <c r="C24" s="19"/>
      <c r="D24" s="20"/>
      <c r="E24" s="21"/>
      <c r="F24" s="21"/>
      <c r="G24" s="21"/>
      <c r="H24" s="21"/>
      <c r="I24" s="22"/>
      <c r="J24" s="23"/>
      <c r="K24" s="24"/>
      <c r="L24" s="21"/>
      <c r="M24" s="21"/>
      <c r="N24" s="21"/>
      <c r="O24" s="21"/>
      <c r="P24" s="22"/>
      <c r="Q24" s="23"/>
      <c r="R24" s="24"/>
      <c r="S24" s="25"/>
      <c r="T24" s="25"/>
      <c r="U24" s="24"/>
      <c r="V24" s="24"/>
      <c r="W24" s="25"/>
      <c r="X24" s="25"/>
      <c r="Y24" s="25"/>
      <c r="Z24" s="26"/>
      <c r="AA24" s="24"/>
      <c r="AB24" s="27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ht="15.75">
      <c r="A25" s="18"/>
      <c r="B25" s="19"/>
      <c r="C25" s="19"/>
      <c r="D25" s="20"/>
      <c r="E25" s="21"/>
      <c r="F25" s="21"/>
      <c r="G25" s="21"/>
      <c r="H25" s="21"/>
      <c r="I25" s="22"/>
      <c r="J25" s="23"/>
      <c r="K25" s="24"/>
      <c r="L25" s="21"/>
      <c r="M25" s="21"/>
      <c r="N25" s="21"/>
      <c r="O25" s="21"/>
      <c r="P25" s="22"/>
      <c r="Q25" s="23"/>
      <c r="R25" s="24"/>
      <c r="S25" s="25"/>
      <c r="T25" s="25"/>
      <c r="U25" s="24"/>
      <c r="V25" s="24"/>
      <c r="W25" s="25"/>
      <c r="X25" s="25"/>
      <c r="Y25" s="25"/>
      <c r="Z25" s="26"/>
      <c r="AA25" s="24"/>
      <c r="AB25" s="27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ht="15.75">
      <c r="A26" s="5"/>
      <c r="B26" s="5"/>
      <c r="C26" s="5"/>
      <c r="D26" s="14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8" ht="15.75">
      <c r="B27" s="15"/>
      <c r="C27" s="15"/>
      <c r="D27" s="9"/>
      <c r="E27" s="4"/>
      <c r="G27" s="3"/>
      <c r="H27" s="3"/>
      <c r="I27" s="3"/>
      <c r="J27" s="3"/>
      <c r="K27" s="3"/>
      <c r="L27" s="3"/>
      <c r="M27" s="3"/>
      <c r="N27" s="3"/>
      <c r="O27" s="15"/>
      <c r="P27" s="15"/>
      <c r="Q27" s="15"/>
      <c r="R27" s="3"/>
      <c r="S27" s="9"/>
      <c r="T27" s="9"/>
      <c r="U27" s="3"/>
      <c r="V27" s="3"/>
      <c r="W27" s="3"/>
      <c r="X27" s="3"/>
    </row>
  </sheetData>
  <sheetProtection selectLockedCells="1" selectUnlockedCells="1"/>
  <sortState ref="A10:AB16">
    <sortCondition ref="AB10:AB16"/>
  </sortState>
  <mergeCells count="21">
    <mergeCell ref="S8:U8"/>
    <mergeCell ref="W8:Z8"/>
    <mergeCell ref="AA8:AA9"/>
    <mergeCell ref="AB8:AB9"/>
    <mergeCell ref="E4:AA4"/>
    <mergeCell ref="E5:AA5"/>
    <mergeCell ref="I6:U6"/>
    <mergeCell ref="X6:AB6"/>
    <mergeCell ref="L8:R8"/>
    <mergeCell ref="A8:A9"/>
    <mergeCell ref="B8:B9"/>
    <mergeCell ref="C8:C9"/>
    <mergeCell ref="D8:D9"/>
    <mergeCell ref="E8:K8"/>
    <mergeCell ref="H1:W1"/>
    <mergeCell ref="X1:Z1"/>
    <mergeCell ref="AA1:AB1"/>
    <mergeCell ref="E2:AA2"/>
    <mergeCell ref="H3:W3"/>
    <mergeCell ref="X3:Z3"/>
    <mergeCell ref="AA3:AB3"/>
  </mergeCells>
  <printOptions horizontalCentered="1"/>
  <pageMargins left="0" right="0" top="0.66666666666666663" bottom="0" header="0.48" footer="0.51180555555555551"/>
  <pageSetup paperSize="9" scale="57" firstPageNumber="0" fitToHeight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AL28"/>
  <sheetViews>
    <sheetView view="pageBreakPreview" topLeftCell="A4" zoomScale="70" zoomScaleNormal="70" zoomScaleSheetLayoutView="70" zoomScalePageLayoutView="80" workbookViewId="0">
      <selection activeCell="O9" sqref="O9"/>
    </sheetView>
  </sheetViews>
  <sheetFormatPr defaultColWidth="8.85546875" defaultRowHeight="15"/>
  <cols>
    <col min="1" max="1" width="3.85546875" style="1" customWidth="1"/>
    <col min="2" max="2" width="22.5703125" style="1" customWidth="1"/>
    <col min="3" max="3" width="14.85546875" style="1" customWidth="1"/>
    <col min="4" max="4" width="17" style="2" customWidth="1"/>
    <col min="5" max="9" width="7.85546875" style="1" customWidth="1"/>
    <col min="10" max="10" width="9.28515625" style="1" customWidth="1"/>
    <col min="11" max="11" width="10.28515625" style="1" customWidth="1"/>
    <col min="12" max="16" width="7.85546875" style="1" customWidth="1"/>
    <col min="17" max="17" width="9.140625" style="1" customWidth="1"/>
    <col min="18" max="21" width="7.85546875" style="1" customWidth="1"/>
    <col min="22" max="22" width="11.140625" style="1" customWidth="1"/>
    <col min="23" max="25" width="7.85546875" style="1" customWidth="1"/>
    <col min="26" max="26" width="10.140625" style="1" customWidth="1"/>
    <col min="27" max="27" width="9" style="1" customWidth="1"/>
    <col min="28" max="28" width="7.85546875" style="1" customWidth="1"/>
    <col min="29" max="29" width="7.28515625" style="1" customWidth="1"/>
    <col min="30" max="30" width="8.5703125" style="1" customWidth="1"/>
    <col min="31" max="31" width="7.28515625" style="1" customWidth="1"/>
    <col min="32" max="32" width="8.42578125" style="1" customWidth="1"/>
    <col min="33" max="33" width="7.5703125" style="1" customWidth="1"/>
    <col min="34" max="16384" width="8.85546875" style="1"/>
  </cols>
  <sheetData>
    <row r="1" spans="1:38" s="6" customFormat="1" ht="15.75">
      <c r="A1" s="3"/>
      <c r="B1" s="3"/>
      <c r="C1" s="3"/>
      <c r="D1" s="3"/>
      <c r="E1" s="4"/>
      <c r="F1" s="3"/>
      <c r="G1" s="3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5" t="s">
        <v>22</v>
      </c>
      <c r="Y1" s="105"/>
      <c r="Z1" s="105"/>
      <c r="AA1" s="106" t="s">
        <v>22</v>
      </c>
      <c r="AB1" s="106"/>
      <c r="AC1" s="17"/>
      <c r="AD1" s="5"/>
      <c r="AE1" s="5"/>
      <c r="AF1" s="5"/>
      <c r="AG1" s="5"/>
      <c r="AH1" s="5"/>
      <c r="AI1" s="5"/>
      <c r="AJ1" s="5"/>
      <c r="AK1" s="5"/>
      <c r="AL1" s="5"/>
    </row>
    <row r="2" spans="1:38" s="6" customFormat="1" ht="15.75">
      <c r="A2" s="3"/>
      <c r="B2" s="3"/>
      <c r="C2" s="3"/>
      <c r="D2" s="3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7"/>
      <c r="AC2" s="3"/>
      <c r="AD2" s="5"/>
      <c r="AE2" s="5"/>
      <c r="AF2" s="5"/>
      <c r="AG2" s="5"/>
      <c r="AH2" s="5"/>
      <c r="AI2" s="5"/>
      <c r="AJ2" s="5"/>
      <c r="AK2" s="5"/>
      <c r="AL2" s="5"/>
    </row>
    <row r="3" spans="1:38" s="6" customFormat="1" ht="15.75">
      <c r="A3" s="3"/>
      <c r="B3" s="3"/>
      <c r="C3" s="3"/>
      <c r="D3" s="3"/>
      <c r="E3" s="4"/>
      <c r="F3" s="3"/>
      <c r="G3" s="3"/>
      <c r="H3" s="100" t="s">
        <v>0</v>
      </c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5" t="s">
        <v>1</v>
      </c>
      <c r="Y3" s="105"/>
      <c r="Z3" s="105"/>
      <c r="AA3" s="106" t="s">
        <v>28</v>
      </c>
      <c r="AB3" s="106"/>
      <c r="AC3" s="3"/>
      <c r="AD3" s="5"/>
      <c r="AE3" s="5"/>
      <c r="AF3" s="5"/>
      <c r="AG3" s="5"/>
      <c r="AH3" s="5"/>
      <c r="AI3" s="5"/>
      <c r="AJ3" s="5"/>
      <c r="AK3" s="5"/>
      <c r="AL3" s="5"/>
    </row>
    <row r="4" spans="1:38" s="6" customFormat="1" ht="15.75">
      <c r="A4" s="3"/>
      <c r="B4" s="3"/>
      <c r="C4" s="3"/>
      <c r="D4" s="3"/>
      <c r="E4" s="100" t="s">
        <v>29</v>
      </c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7"/>
      <c r="AC4" s="3"/>
      <c r="AD4" s="5"/>
      <c r="AE4" s="5"/>
      <c r="AF4" s="5"/>
      <c r="AG4" s="5"/>
      <c r="AH4" s="5"/>
      <c r="AI4" s="5"/>
      <c r="AJ4" s="5"/>
      <c r="AK4" s="5"/>
      <c r="AL4" s="5"/>
    </row>
    <row r="5" spans="1:38" s="6" customFormat="1" ht="15.75">
      <c r="A5" s="3"/>
      <c r="B5" s="3"/>
      <c r="C5" s="3"/>
      <c r="D5" s="3"/>
      <c r="E5" s="100" t="s">
        <v>69</v>
      </c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7"/>
      <c r="AC5" s="3"/>
      <c r="AD5" s="5"/>
      <c r="AE5" s="5"/>
      <c r="AF5" s="5"/>
      <c r="AG5" s="5"/>
      <c r="AH5" s="5"/>
      <c r="AI5" s="5"/>
      <c r="AJ5" s="5"/>
      <c r="AK5" s="5"/>
      <c r="AL5" s="5"/>
    </row>
    <row r="6" spans="1:38" s="6" customFormat="1" ht="15.75">
      <c r="A6" s="3"/>
      <c r="B6" s="3"/>
      <c r="C6" s="3"/>
      <c r="D6" s="3"/>
      <c r="E6" s="4"/>
      <c r="F6" s="3"/>
      <c r="G6" s="3"/>
      <c r="H6" s="7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51"/>
      <c r="W6" s="7"/>
      <c r="X6" s="101" t="s">
        <v>60</v>
      </c>
      <c r="Y6" s="101"/>
      <c r="Z6" s="101"/>
      <c r="AA6" s="101"/>
      <c r="AB6" s="101"/>
      <c r="AC6" s="3"/>
      <c r="AD6" s="5"/>
      <c r="AE6" s="5"/>
      <c r="AF6" s="5"/>
      <c r="AG6" s="5"/>
      <c r="AH6" s="5"/>
      <c r="AI6" s="5"/>
      <c r="AJ6" s="5"/>
      <c r="AK6" s="5"/>
      <c r="AL6" s="5"/>
    </row>
    <row r="7" spans="1:38" s="5" customFormat="1" ht="6.75" customHeight="1">
      <c r="A7" s="3"/>
      <c r="B7" s="3"/>
      <c r="C7" s="3"/>
      <c r="D7" s="4"/>
      <c r="E7" s="3"/>
      <c r="F7" s="3"/>
      <c r="G7" s="7"/>
      <c r="H7" s="7"/>
      <c r="I7" s="8"/>
      <c r="J7" s="16"/>
      <c r="K7" s="3"/>
      <c r="L7" s="8"/>
      <c r="M7" s="8"/>
      <c r="N7" s="8"/>
      <c r="O7" s="16"/>
      <c r="P7" s="7"/>
      <c r="Q7" s="7"/>
      <c r="R7" s="7"/>
      <c r="S7" s="7"/>
      <c r="T7" s="7"/>
      <c r="U7" s="7"/>
      <c r="V7" s="7"/>
      <c r="W7" s="7"/>
      <c r="X7" s="3"/>
    </row>
    <row r="8" spans="1:38" s="11" customFormat="1" ht="15.2" customHeight="1">
      <c r="A8" s="103" t="s">
        <v>3</v>
      </c>
      <c r="B8" s="103" t="s">
        <v>4</v>
      </c>
      <c r="C8" s="103" t="s">
        <v>5</v>
      </c>
      <c r="D8" s="103" t="s">
        <v>40</v>
      </c>
      <c r="E8" s="102" t="s">
        <v>6</v>
      </c>
      <c r="F8" s="102"/>
      <c r="G8" s="102"/>
      <c r="H8" s="102"/>
      <c r="I8" s="102"/>
      <c r="J8" s="102"/>
      <c r="K8" s="102"/>
      <c r="L8" s="102" t="s">
        <v>2</v>
      </c>
      <c r="M8" s="102"/>
      <c r="N8" s="102"/>
      <c r="O8" s="102"/>
      <c r="P8" s="102"/>
      <c r="Q8" s="102"/>
      <c r="R8" s="102"/>
      <c r="S8" s="102" t="s">
        <v>7</v>
      </c>
      <c r="T8" s="102"/>
      <c r="U8" s="102"/>
      <c r="V8" s="53" t="s">
        <v>26</v>
      </c>
      <c r="W8" s="95" t="s">
        <v>8</v>
      </c>
      <c r="X8" s="95"/>
      <c r="Y8" s="95"/>
      <c r="Z8" s="95"/>
      <c r="AA8" s="96" t="s">
        <v>9</v>
      </c>
      <c r="AB8" s="98" t="s">
        <v>10</v>
      </c>
      <c r="AC8" s="10"/>
      <c r="AD8" s="10"/>
    </row>
    <row r="9" spans="1:38" s="11" customFormat="1" ht="30.75" thickBot="1">
      <c r="A9" s="104"/>
      <c r="B9" s="104"/>
      <c r="C9" s="104"/>
      <c r="D9" s="104"/>
      <c r="E9" s="60">
        <v>1</v>
      </c>
      <c r="F9" s="60">
        <v>2</v>
      </c>
      <c r="G9" s="60">
        <v>3</v>
      </c>
      <c r="H9" s="60">
        <v>4</v>
      </c>
      <c r="I9" s="61" t="s">
        <v>11</v>
      </c>
      <c r="J9" s="61" t="s">
        <v>12</v>
      </c>
      <c r="K9" s="52" t="s">
        <v>13</v>
      </c>
      <c r="L9" s="60">
        <v>5</v>
      </c>
      <c r="M9" s="60">
        <v>6</v>
      </c>
      <c r="N9" s="60">
        <v>7</v>
      </c>
      <c r="O9" s="60">
        <v>8</v>
      </c>
      <c r="P9" s="61" t="s">
        <v>14</v>
      </c>
      <c r="Q9" s="61" t="s">
        <v>15</v>
      </c>
      <c r="R9" s="52" t="s">
        <v>13</v>
      </c>
      <c r="S9" s="60">
        <v>9</v>
      </c>
      <c r="T9" s="60">
        <v>10</v>
      </c>
      <c r="U9" s="52" t="s">
        <v>13</v>
      </c>
      <c r="V9" s="52">
        <v>1</v>
      </c>
      <c r="W9" s="66" t="s">
        <v>16</v>
      </c>
      <c r="X9" s="66" t="s">
        <v>17</v>
      </c>
      <c r="Y9" s="65" t="s">
        <v>18</v>
      </c>
      <c r="Z9" s="64" t="s">
        <v>19</v>
      </c>
      <c r="AA9" s="97"/>
      <c r="AB9" s="99"/>
      <c r="AC9" s="10"/>
      <c r="AD9" s="10"/>
      <c r="AE9" s="10"/>
      <c r="AF9" s="12"/>
      <c r="AG9" s="10"/>
      <c r="AH9" s="12"/>
      <c r="AI9" s="10"/>
      <c r="AJ9" s="12"/>
      <c r="AK9" s="10"/>
      <c r="AL9" s="10"/>
    </row>
    <row r="10" spans="1:38" s="13" customFormat="1" ht="95.25" customHeight="1" thickBot="1">
      <c r="A10" s="67">
        <v>9</v>
      </c>
      <c r="B10" s="79" t="s">
        <v>67</v>
      </c>
      <c r="C10" s="84" t="s">
        <v>32</v>
      </c>
      <c r="D10" s="80" t="s">
        <v>39</v>
      </c>
      <c r="E10" s="68">
        <v>8</v>
      </c>
      <c r="F10" s="69">
        <v>7.9</v>
      </c>
      <c r="G10" s="69">
        <v>8.1999999999999993</v>
      </c>
      <c r="H10" s="69">
        <v>8.3000000000000007</v>
      </c>
      <c r="I10" s="70">
        <f t="shared" ref="I10:I17" si="0">MIN(E10,F10,G10,H10)</f>
        <v>7.9</v>
      </c>
      <c r="J10" s="70">
        <f t="shared" ref="J10:J17" si="1">MAX(E10,F10,G10,H10)</f>
        <v>8.3000000000000007</v>
      </c>
      <c r="K10" s="71">
        <f t="shared" ref="K10:K17" si="2">(E10+F10+G10+H10-I10-J10)/2</f>
        <v>8.1000000000000032</v>
      </c>
      <c r="L10" s="69">
        <v>8.1999999999999993</v>
      </c>
      <c r="M10" s="69">
        <v>7.7</v>
      </c>
      <c r="N10" s="69">
        <v>7.8</v>
      </c>
      <c r="O10" s="69">
        <v>7.9</v>
      </c>
      <c r="P10" s="70">
        <f t="shared" ref="P10:P17" si="3">MIN(L10,M10,N10,O10)</f>
        <v>7.7</v>
      </c>
      <c r="Q10" s="70">
        <f t="shared" ref="Q10:Q17" si="4">MAX(L10,M10,N10,O10)</f>
        <v>8.1999999999999993</v>
      </c>
      <c r="R10" s="71">
        <f t="shared" ref="R10:R17" si="5">(L10+M10+N10+O10-P10-Q10)/2</f>
        <v>7.8500000000000014</v>
      </c>
      <c r="S10" s="69">
        <v>2.1</v>
      </c>
      <c r="T10" s="69">
        <v>2.1</v>
      </c>
      <c r="U10" s="71">
        <f t="shared" ref="U10:U17" si="6">(S10+T10)/4</f>
        <v>1.05</v>
      </c>
      <c r="V10" s="71"/>
      <c r="W10" s="69"/>
      <c r="X10" s="69"/>
      <c r="Y10" s="69"/>
      <c r="Z10" s="72">
        <f t="shared" ref="Z10:Z17" si="7">W10+X10+Y10</f>
        <v>0</v>
      </c>
      <c r="AA10" s="71">
        <f t="shared" ref="AA10:AA17" si="8">K10+R10+U10+V10-Z10</f>
        <v>17.000000000000004</v>
      </c>
      <c r="AB10" s="73">
        <f t="shared" ref="AB10:AB17" si="9">RANK(AA10,$AA$9:$AA$17,0)</f>
        <v>1</v>
      </c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s="13" customFormat="1" ht="99.75" customHeight="1" thickBot="1">
      <c r="A11" s="74">
        <v>1</v>
      </c>
      <c r="B11" s="78" t="s">
        <v>61</v>
      </c>
      <c r="C11" s="79" t="s">
        <v>34</v>
      </c>
      <c r="D11" s="80" t="s">
        <v>39</v>
      </c>
      <c r="E11" s="31">
        <v>7.3</v>
      </c>
      <c r="F11" s="32">
        <v>7.7</v>
      </c>
      <c r="G11" s="32">
        <v>7.6</v>
      </c>
      <c r="H11" s="32">
        <v>7.7</v>
      </c>
      <c r="I11" s="70">
        <f t="shared" si="0"/>
        <v>7.3</v>
      </c>
      <c r="J11" s="70">
        <f t="shared" si="1"/>
        <v>7.7</v>
      </c>
      <c r="K11" s="71">
        <f t="shared" si="2"/>
        <v>7.65</v>
      </c>
      <c r="L11" s="69">
        <v>8</v>
      </c>
      <c r="M11" s="69">
        <v>7.3</v>
      </c>
      <c r="N11" s="69">
        <v>7.9</v>
      </c>
      <c r="O11" s="69">
        <v>7.9</v>
      </c>
      <c r="P11" s="70">
        <f t="shared" si="3"/>
        <v>7.3</v>
      </c>
      <c r="Q11" s="70">
        <f t="shared" si="4"/>
        <v>8</v>
      </c>
      <c r="R11" s="71">
        <f t="shared" si="5"/>
        <v>7.9</v>
      </c>
      <c r="S11" s="69">
        <v>2.1</v>
      </c>
      <c r="T11" s="69">
        <v>2.1</v>
      </c>
      <c r="U11" s="71">
        <f t="shared" si="6"/>
        <v>1.05</v>
      </c>
      <c r="V11" s="71"/>
      <c r="W11" s="69"/>
      <c r="X11" s="69"/>
      <c r="Y11" s="69"/>
      <c r="Z11" s="72">
        <f t="shared" si="7"/>
        <v>0</v>
      </c>
      <c r="AA11" s="71">
        <f t="shared" si="8"/>
        <v>16.600000000000001</v>
      </c>
      <c r="AB11" s="73">
        <f t="shared" si="9"/>
        <v>2</v>
      </c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s="13" customFormat="1" ht="87" customHeight="1" thickBot="1">
      <c r="A12" s="76">
        <v>8</v>
      </c>
      <c r="B12" s="82" t="s">
        <v>66</v>
      </c>
      <c r="C12" s="83" t="s">
        <v>34</v>
      </c>
      <c r="D12" s="81" t="s">
        <v>39</v>
      </c>
      <c r="E12" s="31">
        <v>7.3</v>
      </c>
      <c r="F12" s="32">
        <v>7.5</v>
      </c>
      <c r="G12" s="32">
        <v>7.8</v>
      </c>
      <c r="H12" s="32">
        <v>7.4</v>
      </c>
      <c r="I12" s="70">
        <f t="shared" si="0"/>
        <v>7.3</v>
      </c>
      <c r="J12" s="70">
        <f t="shared" si="1"/>
        <v>7.8</v>
      </c>
      <c r="K12" s="71">
        <f t="shared" si="2"/>
        <v>7.4499999999999993</v>
      </c>
      <c r="L12" s="69">
        <v>7.8</v>
      </c>
      <c r="M12" s="69">
        <v>7.5</v>
      </c>
      <c r="N12" s="69">
        <v>8</v>
      </c>
      <c r="O12" s="69">
        <v>8</v>
      </c>
      <c r="P12" s="70">
        <f t="shared" si="3"/>
        <v>7.5</v>
      </c>
      <c r="Q12" s="70">
        <f t="shared" si="4"/>
        <v>8</v>
      </c>
      <c r="R12" s="71">
        <f t="shared" si="5"/>
        <v>7.9</v>
      </c>
      <c r="S12" s="69">
        <v>2.1</v>
      </c>
      <c r="T12" s="69">
        <v>2.1</v>
      </c>
      <c r="U12" s="71">
        <f t="shared" si="6"/>
        <v>1.05</v>
      </c>
      <c r="V12" s="71"/>
      <c r="W12" s="69"/>
      <c r="X12" s="69"/>
      <c r="Y12" s="69"/>
      <c r="Z12" s="72">
        <f t="shared" si="7"/>
        <v>0</v>
      </c>
      <c r="AA12" s="71">
        <f t="shared" si="8"/>
        <v>16.399999999999999</v>
      </c>
      <c r="AB12" s="73">
        <f t="shared" si="9"/>
        <v>3</v>
      </c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38" s="13" customFormat="1" ht="84.75" customHeight="1" thickBot="1">
      <c r="A13" s="76">
        <v>6</v>
      </c>
      <c r="B13" s="82" t="s">
        <v>64</v>
      </c>
      <c r="C13" s="83" t="s">
        <v>34</v>
      </c>
      <c r="D13" s="81" t="s">
        <v>39</v>
      </c>
      <c r="E13" s="31">
        <v>7</v>
      </c>
      <c r="F13" s="32">
        <v>7.6</v>
      </c>
      <c r="G13" s="32">
        <v>7.6</v>
      </c>
      <c r="H13" s="32">
        <v>7.5</v>
      </c>
      <c r="I13" s="70">
        <f t="shared" si="0"/>
        <v>7</v>
      </c>
      <c r="J13" s="70">
        <f t="shared" si="1"/>
        <v>7.6</v>
      </c>
      <c r="K13" s="71">
        <f t="shared" si="2"/>
        <v>7.55</v>
      </c>
      <c r="L13" s="69">
        <v>7.7</v>
      </c>
      <c r="M13" s="69">
        <v>7.4</v>
      </c>
      <c r="N13" s="69">
        <v>7.6</v>
      </c>
      <c r="O13" s="69">
        <v>8</v>
      </c>
      <c r="P13" s="70">
        <f t="shared" si="3"/>
        <v>7.4</v>
      </c>
      <c r="Q13" s="70">
        <f t="shared" si="4"/>
        <v>8</v>
      </c>
      <c r="R13" s="71">
        <f t="shared" si="5"/>
        <v>7.6500000000000021</v>
      </c>
      <c r="S13" s="69">
        <v>2.1</v>
      </c>
      <c r="T13" s="69">
        <v>2.1</v>
      </c>
      <c r="U13" s="71">
        <f t="shared" si="6"/>
        <v>1.05</v>
      </c>
      <c r="V13" s="71"/>
      <c r="W13" s="69"/>
      <c r="X13" s="69"/>
      <c r="Y13" s="69"/>
      <c r="Z13" s="72">
        <f t="shared" si="7"/>
        <v>0</v>
      </c>
      <c r="AA13" s="71">
        <f t="shared" si="8"/>
        <v>16.250000000000004</v>
      </c>
      <c r="AB13" s="73">
        <f t="shared" si="9"/>
        <v>4</v>
      </c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s="13" customFormat="1" ht="93" customHeight="1" thickBot="1">
      <c r="A14" s="74">
        <v>3</v>
      </c>
      <c r="B14" s="78" t="s">
        <v>62</v>
      </c>
      <c r="C14" s="80" t="s">
        <v>31</v>
      </c>
      <c r="D14" s="80" t="s">
        <v>39</v>
      </c>
      <c r="E14" s="31">
        <v>7.3</v>
      </c>
      <c r="F14" s="32">
        <v>7.3</v>
      </c>
      <c r="G14" s="32">
        <v>7.6</v>
      </c>
      <c r="H14" s="32">
        <v>7.6</v>
      </c>
      <c r="I14" s="70">
        <f t="shared" si="0"/>
        <v>7.3</v>
      </c>
      <c r="J14" s="70">
        <f t="shared" si="1"/>
        <v>7.6</v>
      </c>
      <c r="K14" s="71">
        <f t="shared" si="2"/>
        <v>7.4499999999999984</v>
      </c>
      <c r="L14" s="69">
        <v>7.8</v>
      </c>
      <c r="M14" s="69">
        <v>7.7</v>
      </c>
      <c r="N14" s="69">
        <v>7.7</v>
      </c>
      <c r="O14" s="69">
        <v>7.9</v>
      </c>
      <c r="P14" s="70">
        <f t="shared" si="3"/>
        <v>7.7</v>
      </c>
      <c r="Q14" s="70">
        <f t="shared" si="4"/>
        <v>7.9</v>
      </c>
      <c r="R14" s="71">
        <f t="shared" si="5"/>
        <v>7.7500000000000009</v>
      </c>
      <c r="S14" s="69">
        <v>2.1</v>
      </c>
      <c r="T14" s="69">
        <v>2.1</v>
      </c>
      <c r="U14" s="71">
        <f t="shared" si="6"/>
        <v>1.05</v>
      </c>
      <c r="V14" s="71"/>
      <c r="W14" s="69"/>
      <c r="X14" s="69"/>
      <c r="Y14" s="69"/>
      <c r="Z14" s="72">
        <f t="shared" si="7"/>
        <v>0</v>
      </c>
      <c r="AA14" s="71">
        <f t="shared" si="8"/>
        <v>16.25</v>
      </c>
      <c r="AB14" s="73">
        <f t="shared" si="9"/>
        <v>5</v>
      </c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s="13" customFormat="1" ht="88.5" customHeight="1" thickBot="1">
      <c r="A15" s="74">
        <v>10</v>
      </c>
      <c r="B15" s="82" t="s">
        <v>68</v>
      </c>
      <c r="C15" s="85" t="s">
        <v>32</v>
      </c>
      <c r="D15" s="81" t="s">
        <v>39</v>
      </c>
      <c r="E15" s="31">
        <v>7.6</v>
      </c>
      <c r="F15" s="32">
        <v>7.4</v>
      </c>
      <c r="G15" s="32">
        <v>7.6</v>
      </c>
      <c r="H15" s="32">
        <v>7.3</v>
      </c>
      <c r="I15" s="70">
        <f t="shared" si="0"/>
        <v>7.3</v>
      </c>
      <c r="J15" s="70">
        <f t="shared" si="1"/>
        <v>7.6</v>
      </c>
      <c r="K15" s="71">
        <f t="shared" si="2"/>
        <v>7.5000000000000009</v>
      </c>
      <c r="L15" s="69">
        <v>7.6</v>
      </c>
      <c r="M15" s="69">
        <v>7.4</v>
      </c>
      <c r="N15" s="69">
        <v>7.4</v>
      </c>
      <c r="O15" s="69">
        <v>7.8</v>
      </c>
      <c r="P15" s="70">
        <f t="shared" si="3"/>
        <v>7.4</v>
      </c>
      <c r="Q15" s="70">
        <f t="shared" si="4"/>
        <v>7.8</v>
      </c>
      <c r="R15" s="71">
        <f t="shared" si="5"/>
        <v>7.4999999999999982</v>
      </c>
      <c r="S15" s="69">
        <v>2.1</v>
      </c>
      <c r="T15" s="69">
        <v>2.1</v>
      </c>
      <c r="U15" s="71">
        <f t="shared" si="6"/>
        <v>1.05</v>
      </c>
      <c r="V15" s="71"/>
      <c r="W15" s="69"/>
      <c r="X15" s="69"/>
      <c r="Y15" s="69"/>
      <c r="Z15" s="72">
        <f t="shared" si="7"/>
        <v>0</v>
      </c>
      <c r="AA15" s="71">
        <f t="shared" si="8"/>
        <v>16.05</v>
      </c>
      <c r="AB15" s="73">
        <f t="shared" si="9"/>
        <v>6</v>
      </c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38" s="13" customFormat="1" ht="89.25" customHeight="1" thickBot="1">
      <c r="A16" s="74">
        <v>7</v>
      </c>
      <c r="B16" s="78" t="s">
        <v>70</v>
      </c>
      <c r="C16" s="80" t="s">
        <v>65</v>
      </c>
      <c r="D16" s="80" t="s">
        <v>37</v>
      </c>
      <c r="E16" s="31">
        <v>7</v>
      </c>
      <c r="F16" s="32">
        <v>7.2</v>
      </c>
      <c r="G16" s="32">
        <v>7.2</v>
      </c>
      <c r="H16" s="32">
        <v>7.4</v>
      </c>
      <c r="I16" s="70">
        <f t="shared" si="0"/>
        <v>7</v>
      </c>
      <c r="J16" s="70">
        <f t="shared" si="1"/>
        <v>7.4</v>
      </c>
      <c r="K16" s="71">
        <f t="shared" si="2"/>
        <v>7.1999999999999984</v>
      </c>
      <c r="L16" s="69">
        <v>7</v>
      </c>
      <c r="M16" s="69">
        <v>7.4</v>
      </c>
      <c r="N16" s="69">
        <v>7.3</v>
      </c>
      <c r="O16" s="69">
        <v>7.6</v>
      </c>
      <c r="P16" s="70">
        <f t="shared" si="3"/>
        <v>7</v>
      </c>
      <c r="Q16" s="70">
        <f t="shared" si="4"/>
        <v>7.6</v>
      </c>
      <c r="R16" s="71">
        <f t="shared" si="5"/>
        <v>7.3499999999999988</v>
      </c>
      <c r="S16" s="69">
        <v>1.6</v>
      </c>
      <c r="T16" s="69">
        <v>1.6</v>
      </c>
      <c r="U16" s="71">
        <f t="shared" si="6"/>
        <v>0.8</v>
      </c>
      <c r="V16" s="71"/>
      <c r="W16" s="69"/>
      <c r="X16" s="69"/>
      <c r="Y16" s="69"/>
      <c r="Z16" s="72">
        <f t="shared" si="7"/>
        <v>0</v>
      </c>
      <c r="AA16" s="71">
        <f t="shared" si="8"/>
        <v>15.349999999999998</v>
      </c>
      <c r="AB16" s="73">
        <f t="shared" si="9"/>
        <v>7</v>
      </c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s="13" customFormat="1" ht="99" customHeight="1">
      <c r="A17" s="74">
        <v>5</v>
      </c>
      <c r="B17" s="78" t="s">
        <v>63</v>
      </c>
      <c r="C17" s="80" t="s">
        <v>33</v>
      </c>
      <c r="D17" s="80" t="s">
        <v>39</v>
      </c>
      <c r="E17" s="31">
        <v>6.4</v>
      </c>
      <c r="F17" s="32">
        <v>6.7</v>
      </c>
      <c r="G17" s="32">
        <v>6.9</v>
      </c>
      <c r="H17" s="32">
        <v>7</v>
      </c>
      <c r="I17" s="70">
        <f t="shared" si="0"/>
        <v>6.4</v>
      </c>
      <c r="J17" s="70">
        <f t="shared" si="1"/>
        <v>7</v>
      </c>
      <c r="K17" s="71">
        <f t="shared" si="2"/>
        <v>6.8000000000000007</v>
      </c>
      <c r="L17" s="69">
        <v>7.7</v>
      </c>
      <c r="M17" s="69">
        <v>7.2</v>
      </c>
      <c r="N17" s="69">
        <v>7.1</v>
      </c>
      <c r="O17" s="69">
        <v>7.4</v>
      </c>
      <c r="P17" s="70">
        <f t="shared" si="3"/>
        <v>7.1</v>
      </c>
      <c r="Q17" s="70">
        <f t="shared" si="4"/>
        <v>7.7</v>
      </c>
      <c r="R17" s="71">
        <f t="shared" si="5"/>
        <v>7.2999999999999989</v>
      </c>
      <c r="S17" s="69">
        <v>1.5</v>
      </c>
      <c r="T17" s="69">
        <v>1.5</v>
      </c>
      <c r="U17" s="71">
        <f t="shared" si="6"/>
        <v>0.75</v>
      </c>
      <c r="V17" s="71"/>
      <c r="W17" s="69"/>
      <c r="X17" s="69"/>
      <c r="Y17" s="69"/>
      <c r="Z17" s="72">
        <f t="shared" si="7"/>
        <v>0</v>
      </c>
      <c r="AA17" s="71">
        <f t="shared" si="8"/>
        <v>14.85</v>
      </c>
      <c r="AB17" s="73">
        <f t="shared" si="9"/>
        <v>8</v>
      </c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1:38" ht="18.75">
      <c r="A18" s="18"/>
      <c r="B18" s="46"/>
      <c r="C18" s="46"/>
      <c r="D18" s="46"/>
      <c r="E18" s="47"/>
      <c r="F18" s="47"/>
      <c r="G18" s="47"/>
      <c r="H18" s="47"/>
      <c r="I18" s="48"/>
      <c r="J18" s="49"/>
      <c r="K18" s="40"/>
      <c r="L18" s="47"/>
      <c r="M18" s="47"/>
      <c r="N18" s="47"/>
      <c r="O18" s="47"/>
      <c r="P18" s="48"/>
      <c r="Q18" s="49"/>
      <c r="R18" s="40"/>
      <c r="S18" s="41"/>
      <c r="T18" s="25"/>
      <c r="U18" s="24"/>
      <c r="V18" s="24"/>
      <c r="W18" s="25"/>
      <c r="X18" s="25"/>
      <c r="Y18" s="25"/>
      <c r="Z18" s="26"/>
      <c r="AA18" s="24"/>
      <c r="AB18" s="27"/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1:38" ht="18.75">
      <c r="A19" s="18"/>
      <c r="B19" s="33" t="s">
        <v>20</v>
      </c>
      <c r="C19" s="33"/>
      <c r="D19" s="34"/>
      <c r="F19" s="35"/>
      <c r="G19" s="35"/>
      <c r="H19" s="35"/>
      <c r="I19" s="35" t="s">
        <v>27</v>
      </c>
      <c r="J19" s="37"/>
      <c r="K19" s="38"/>
      <c r="L19" s="35"/>
      <c r="M19" s="35"/>
      <c r="N19" s="35"/>
      <c r="O19" s="33" t="s">
        <v>21</v>
      </c>
      <c r="P19" s="36"/>
      <c r="Q19" s="37"/>
      <c r="R19" s="38"/>
      <c r="T19" s="28"/>
      <c r="U19" s="24"/>
      <c r="V19" s="39" t="s">
        <v>24</v>
      </c>
      <c r="W19" s="25"/>
      <c r="X19" s="25"/>
      <c r="Y19" s="25"/>
      <c r="Z19" s="26"/>
      <c r="AA19" s="24"/>
      <c r="AB19" s="27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ht="18.75">
      <c r="A20" s="18"/>
      <c r="B20" s="34"/>
      <c r="C20" s="34"/>
      <c r="D20" s="34"/>
      <c r="F20" s="35"/>
      <c r="G20" s="35"/>
      <c r="H20" s="35"/>
      <c r="I20" s="35"/>
      <c r="J20" s="37"/>
      <c r="K20" s="38"/>
      <c r="L20" s="35"/>
      <c r="M20" s="35"/>
      <c r="N20" s="35"/>
      <c r="O20" s="35"/>
      <c r="P20" s="36"/>
      <c r="Q20" s="37"/>
      <c r="R20" s="38"/>
      <c r="T20" s="28"/>
      <c r="U20" s="24"/>
      <c r="V20" s="39"/>
      <c r="W20" s="25"/>
      <c r="X20" s="25"/>
      <c r="Y20" s="25"/>
      <c r="Z20" s="26"/>
      <c r="AA20" s="24"/>
      <c r="AB20" s="27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ht="18.75">
      <c r="A21" s="18"/>
      <c r="B21" s="34" t="s">
        <v>23</v>
      </c>
      <c r="C21" s="34"/>
      <c r="D21" s="34"/>
      <c r="F21" s="35"/>
      <c r="G21" s="35"/>
      <c r="H21" s="35"/>
      <c r="I21" s="35" t="s">
        <v>41</v>
      </c>
      <c r="J21" s="37"/>
      <c r="K21" s="38"/>
      <c r="L21" s="35"/>
      <c r="M21" s="35"/>
      <c r="N21" s="35"/>
      <c r="O21" s="42" t="s">
        <v>25</v>
      </c>
      <c r="P21" s="36"/>
      <c r="Q21" s="37"/>
      <c r="R21" s="38"/>
      <c r="T21" s="28"/>
      <c r="U21" s="24"/>
      <c r="V21" s="39" t="s">
        <v>42</v>
      </c>
      <c r="W21" s="25"/>
      <c r="X21" s="25"/>
      <c r="Y21" s="25"/>
      <c r="Z21" s="26"/>
      <c r="AA21" s="24"/>
      <c r="AB21" s="27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ht="18.75">
      <c r="A22" s="18"/>
      <c r="B22" s="34"/>
      <c r="C22" s="34"/>
      <c r="D22" s="34"/>
      <c r="E22" s="35"/>
      <c r="F22" s="35"/>
      <c r="G22" s="35"/>
      <c r="H22" s="35"/>
      <c r="I22" s="36"/>
      <c r="J22" s="37"/>
      <c r="K22" s="38"/>
      <c r="L22" s="35"/>
      <c r="M22" s="35"/>
      <c r="N22" s="35"/>
      <c r="O22" s="35"/>
      <c r="P22" s="36"/>
      <c r="Q22" s="37"/>
      <c r="R22" s="38"/>
      <c r="S22" s="39"/>
      <c r="T22" s="28"/>
      <c r="U22" s="24"/>
      <c r="V22" s="24"/>
      <c r="W22" s="25"/>
      <c r="X22" s="25"/>
      <c r="Y22" s="25"/>
      <c r="Z22" s="26"/>
      <c r="AA22" s="24"/>
      <c r="AB22" s="27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ht="15.75">
      <c r="A23" s="18"/>
      <c r="B23" s="19"/>
      <c r="C23" s="19"/>
      <c r="D23" s="20"/>
      <c r="E23" s="21"/>
      <c r="F23" s="21"/>
      <c r="G23" s="21"/>
      <c r="H23" s="21"/>
      <c r="I23" s="22"/>
      <c r="J23" s="23"/>
      <c r="K23" s="24"/>
      <c r="L23" s="21"/>
      <c r="M23" s="21"/>
      <c r="N23" s="21"/>
      <c r="O23" s="21"/>
      <c r="P23" s="22"/>
      <c r="Q23" s="23"/>
      <c r="R23" s="24"/>
      <c r="S23" s="25"/>
      <c r="T23" s="25"/>
      <c r="U23" s="24"/>
      <c r="V23" s="24"/>
      <c r="W23" s="25"/>
      <c r="X23" s="25"/>
      <c r="Y23" s="25"/>
      <c r="Z23" s="26"/>
      <c r="AA23" s="24"/>
      <c r="AB23" s="27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ht="15.75">
      <c r="A24" s="18"/>
      <c r="B24" s="19"/>
      <c r="C24" s="19"/>
      <c r="D24" s="20"/>
      <c r="E24" s="21"/>
      <c r="F24" s="21"/>
      <c r="G24" s="21"/>
      <c r="H24" s="21"/>
      <c r="I24" s="22"/>
      <c r="J24" s="23"/>
      <c r="K24" s="24"/>
      <c r="L24" s="21"/>
      <c r="M24" s="21"/>
      <c r="N24" s="21"/>
      <c r="O24" s="21"/>
      <c r="P24" s="22"/>
      <c r="Q24" s="23"/>
      <c r="R24" s="24"/>
      <c r="S24" s="25"/>
      <c r="T24" s="25"/>
      <c r="U24" s="24"/>
      <c r="V24" s="24"/>
      <c r="W24" s="25"/>
      <c r="X24" s="25"/>
      <c r="Y24" s="25"/>
      <c r="Z24" s="26"/>
      <c r="AA24" s="24"/>
      <c r="AB24" s="27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ht="15.75">
      <c r="A25" s="18"/>
      <c r="B25" s="19"/>
      <c r="C25" s="19"/>
      <c r="D25" s="20"/>
      <c r="E25" s="21"/>
      <c r="F25" s="21"/>
      <c r="G25" s="21"/>
      <c r="H25" s="21"/>
      <c r="I25" s="22"/>
      <c r="J25" s="23"/>
      <c r="K25" s="24"/>
      <c r="L25" s="21"/>
      <c r="M25" s="21"/>
      <c r="N25" s="21"/>
      <c r="O25" s="21"/>
      <c r="P25" s="22"/>
      <c r="Q25" s="23"/>
      <c r="R25" s="24"/>
      <c r="S25" s="25"/>
      <c r="T25" s="25"/>
      <c r="U25" s="24"/>
      <c r="V25" s="24"/>
      <c r="W25" s="25"/>
      <c r="X25" s="25"/>
      <c r="Y25" s="25"/>
      <c r="Z25" s="26"/>
      <c r="AA25" s="24"/>
      <c r="AB25" s="27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ht="15.75">
      <c r="A26" s="18"/>
      <c r="B26" s="19"/>
      <c r="C26" s="19"/>
      <c r="D26" s="20"/>
      <c r="E26" s="21"/>
      <c r="F26" s="21"/>
      <c r="G26" s="21"/>
      <c r="H26" s="21"/>
      <c r="I26" s="22"/>
      <c r="J26" s="23"/>
      <c r="K26" s="24"/>
      <c r="L26" s="21"/>
      <c r="M26" s="21"/>
      <c r="N26" s="21"/>
      <c r="O26" s="21"/>
      <c r="P26" s="22"/>
      <c r="Q26" s="23"/>
      <c r="R26" s="24"/>
      <c r="S26" s="25"/>
      <c r="T26" s="25"/>
      <c r="U26" s="24"/>
      <c r="V26" s="24"/>
      <c r="W26" s="25"/>
      <c r="X26" s="25"/>
      <c r="Y26" s="25"/>
      <c r="Z26" s="26"/>
      <c r="AA26" s="24"/>
      <c r="AB26" s="27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8" ht="15.75">
      <c r="A27" s="5"/>
      <c r="B27" s="5"/>
      <c r="C27" s="5"/>
      <c r="D27" s="14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ht="15.75">
      <c r="B28" s="15"/>
      <c r="C28" s="15"/>
      <c r="D28" s="9"/>
      <c r="E28" s="4"/>
      <c r="G28" s="3"/>
      <c r="H28" s="3"/>
      <c r="I28" s="3"/>
      <c r="J28" s="3"/>
      <c r="K28" s="3"/>
      <c r="L28" s="3"/>
      <c r="M28" s="3"/>
      <c r="N28" s="3"/>
      <c r="O28" s="15"/>
      <c r="P28" s="15"/>
      <c r="Q28" s="15"/>
      <c r="R28" s="3"/>
      <c r="S28" s="9"/>
      <c r="T28" s="9"/>
      <c r="U28" s="3"/>
      <c r="V28" s="3"/>
      <c r="W28" s="3"/>
      <c r="X28" s="3"/>
    </row>
  </sheetData>
  <sheetProtection selectLockedCells="1" selectUnlockedCells="1"/>
  <sortState ref="A10:AB17">
    <sortCondition ref="AB10:AB17"/>
  </sortState>
  <mergeCells count="21">
    <mergeCell ref="S8:U8"/>
    <mergeCell ref="W8:Z8"/>
    <mergeCell ref="AA8:AA9"/>
    <mergeCell ref="AB8:AB9"/>
    <mergeCell ref="E4:AA4"/>
    <mergeCell ref="E5:AA5"/>
    <mergeCell ref="I6:U6"/>
    <mergeCell ref="X6:AB6"/>
    <mergeCell ref="L8:R8"/>
    <mergeCell ref="A8:A9"/>
    <mergeCell ref="B8:B9"/>
    <mergeCell ref="C8:C9"/>
    <mergeCell ref="D8:D9"/>
    <mergeCell ref="E8:K8"/>
    <mergeCell ref="H1:W1"/>
    <mergeCell ref="X1:Z1"/>
    <mergeCell ref="AA1:AB1"/>
    <mergeCell ref="E2:AA2"/>
    <mergeCell ref="H3:W3"/>
    <mergeCell ref="X3:Z3"/>
    <mergeCell ref="AA3:AB3"/>
  </mergeCells>
  <printOptions horizontalCentered="1"/>
  <pageMargins left="0" right="0" top="0.32" bottom="0.44" header="0.19" footer="0.51180555555555551"/>
  <pageSetup paperSize="9" scale="57" firstPageNumber="0" fitToHeight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AL27"/>
  <sheetViews>
    <sheetView tabSelected="1" view="pageBreakPreview" topLeftCell="A9" zoomScale="70" zoomScaleNormal="70" zoomScaleSheetLayoutView="70" zoomScalePageLayoutView="80" workbookViewId="0">
      <selection activeCell="A10" sqref="A10:AB17"/>
    </sheetView>
  </sheetViews>
  <sheetFormatPr defaultColWidth="8.85546875" defaultRowHeight="15"/>
  <cols>
    <col min="1" max="1" width="3.85546875" style="1" customWidth="1"/>
    <col min="2" max="3" width="19.140625" style="1" customWidth="1"/>
    <col min="4" max="4" width="17" style="2" customWidth="1"/>
    <col min="5" max="9" width="7.85546875" style="1" customWidth="1"/>
    <col min="10" max="10" width="9.28515625" style="1" customWidth="1"/>
    <col min="11" max="11" width="10.28515625" style="1" customWidth="1"/>
    <col min="12" max="16" width="7.85546875" style="1" customWidth="1"/>
    <col min="17" max="17" width="9.140625" style="1" customWidth="1"/>
    <col min="18" max="21" width="7.85546875" style="1" customWidth="1"/>
    <col min="22" max="22" width="11.140625" style="1" customWidth="1"/>
    <col min="23" max="25" width="7.85546875" style="1" customWidth="1"/>
    <col min="26" max="26" width="10.140625" style="1" customWidth="1"/>
    <col min="27" max="27" width="9" style="1" customWidth="1"/>
    <col min="28" max="28" width="7.85546875" style="1" customWidth="1"/>
    <col min="29" max="29" width="7.28515625" style="1" customWidth="1"/>
    <col min="30" max="30" width="8.5703125" style="1" customWidth="1"/>
    <col min="31" max="31" width="7.28515625" style="1" customWidth="1"/>
    <col min="32" max="32" width="8.42578125" style="1" customWidth="1"/>
    <col min="33" max="33" width="7.5703125" style="1" customWidth="1"/>
    <col min="34" max="16384" width="8.85546875" style="1"/>
  </cols>
  <sheetData>
    <row r="1" spans="1:38" s="6" customFormat="1" ht="15.75">
      <c r="A1" s="3"/>
      <c r="B1" s="3"/>
      <c r="C1" s="3"/>
      <c r="D1" s="3"/>
      <c r="E1" s="4"/>
      <c r="F1" s="3"/>
      <c r="G1" s="3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5" t="s">
        <v>22</v>
      </c>
      <c r="Y1" s="105"/>
      <c r="Z1" s="105"/>
      <c r="AA1" s="106" t="s">
        <v>22</v>
      </c>
      <c r="AB1" s="106"/>
      <c r="AC1" s="17"/>
      <c r="AD1" s="5"/>
      <c r="AE1" s="5"/>
      <c r="AF1" s="5"/>
      <c r="AG1" s="5"/>
      <c r="AH1" s="5"/>
      <c r="AI1" s="5"/>
      <c r="AJ1" s="5"/>
      <c r="AK1" s="5"/>
      <c r="AL1" s="5"/>
    </row>
    <row r="2" spans="1:38" s="6" customFormat="1" ht="15.75">
      <c r="A2" s="3"/>
      <c r="B2" s="3"/>
      <c r="C2" s="3"/>
      <c r="D2" s="3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7"/>
      <c r="AC2" s="3"/>
      <c r="AD2" s="5"/>
      <c r="AE2" s="5"/>
      <c r="AF2" s="5"/>
      <c r="AG2" s="5"/>
      <c r="AH2" s="5"/>
      <c r="AI2" s="5"/>
      <c r="AJ2" s="5"/>
      <c r="AK2" s="5"/>
      <c r="AL2" s="5"/>
    </row>
    <row r="3" spans="1:38" s="6" customFormat="1" ht="15.75">
      <c r="A3" s="3"/>
      <c r="B3" s="3"/>
      <c r="C3" s="3"/>
      <c r="D3" s="3"/>
      <c r="E3" s="4"/>
      <c r="F3" s="3"/>
      <c r="G3" s="3"/>
      <c r="H3" s="100" t="s">
        <v>0</v>
      </c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5" t="s">
        <v>1</v>
      </c>
      <c r="Y3" s="105"/>
      <c r="Z3" s="105"/>
      <c r="AA3" s="106" t="s">
        <v>28</v>
      </c>
      <c r="AB3" s="106"/>
      <c r="AC3" s="3"/>
      <c r="AD3" s="5"/>
      <c r="AE3" s="5"/>
      <c r="AF3" s="5"/>
      <c r="AG3" s="5"/>
      <c r="AH3" s="5"/>
      <c r="AI3" s="5"/>
      <c r="AJ3" s="5"/>
      <c r="AK3" s="5"/>
      <c r="AL3" s="5"/>
    </row>
    <row r="4" spans="1:38" s="6" customFormat="1" ht="15.75">
      <c r="A4" s="3"/>
      <c r="B4" s="3"/>
      <c r="C4" s="3"/>
      <c r="D4" s="3"/>
      <c r="E4" s="100" t="s">
        <v>29</v>
      </c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7"/>
      <c r="AC4" s="3"/>
      <c r="AD4" s="5"/>
      <c r="AE4" s="5"/>
      <c r="AF4" s="5"/>
      <c r="AG4" s="5"/>
      <c r="AH4" s="5"/>
      <c r="AI4" s="5"/>
      <c r="AJ4" s="5"/>
      <c r="AK4" s="5"/>
      <c r="AL4" s="5"/>
    </row>
    <row r="5" spans="1:38" s="6" customFormat="1" ht="15.75">
      <c r="A5" s="3"/>
      <c r="B5" s="3"/>
      <c r="C5" s="3"/>
      <c r="D5" s="3"/>
      <c r="E5" s="100" t="s">
        <v>69</v>
      </c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7"/>
      <c r="AC5" s="3"/>
      <c r="AD5" s="5"/>
      <c r="AE5" s="5"/>
      <c r="AF5" s="5"/>
      <c r="AG5" s="5"/>
      <c r="AH5" s="5"/>
      <c r="AI5" s="5"/>
      <c r="AJ5" s="5"/>
      <c r="AK5" s="5"/>
      <c r="AL5" s="5"/>
    </row>
    <row r="6" spans="1:38" s="6" customFormat="1" ht="15.75">
      <c r="A6" s="3"/>
      <c r="B6" s="3"/>
      <c r="C6" s="3"/>
      <c r="D6" s="3"/>
      <c r="E6" s="4"/>
      <c r="F6" s="3"/>
      <c r="G6" s="3"/>
      <c r="H6" s="7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86"/>
      <c r="W6" s="7"/>
      <c r="X6" s="101" t="s">
        <v>95</v>
      </c>
      <c r="Y6" s="101"/>
      <c r="Z6" s="101"/>
      <c r="AA6" s="101"/>
      <c r="AB6" s="101"/>
      <c r="AC6" s="3"/>
      <c r="AD6" s="5"/>
      <c r="AE6" s="5"/>
      <c r="AF6" s="5"/>
      <c r="AG6" s="5"/>
      <c r="AH6" s="5"/>
      <c r="AI6" s="5"/>
      <c r="AJ6" s="5"/>
      <c r="AK6" s="5"/>
      <c r="AL6" s="5"/>
    </row>
    <row r="7" spans="1:38" s="5" customFormat="1" ht="14.25" customHeight="1">
      <c r="A7" s="3"/>
      <c r="B7" s="3"/>
      <c r="C7" s="3"/>
      <c r="D7" s="4"/>
      <c r="E7" s="3"/>
      <c r="F7" s="3"/>
      <c r="G7" s="7"/>
      <c r="H7" s="7"/>
      <c r="I7" s="8"/>
      <c r="J7" s="16"/>
      <c r="K7" s="3"/>
      <c r="L7" s="8"/>
      <c r="M7" s="8"/>
      <c r="N7" s="8"/>
      <c r="O7" s="16"/>
      <c r="P7" s="7"/>
      <c r="Q7" s="7"/>
      <c r="R7" s="7"/>
      <c r="S7" s="7"/>
      <c r="T7" s="7"/>
      <c r="U7" s="7"/>
      <c r="V7" s="7"/>
      <c r="W7" s="7"/>
      <c r="X7" s="3"/>
    </row>
    <row r="8" spans="1:38" s="11" customFormat="1" ht="15.2" customHeight="1">
      <c r="A8" s="103" t="s">
        <v>3</v>
      </c>
      <c r="B8" s="103" t="s">
        <v>4</v>
      </c>
      <c r="C8" s="103" t="s">
        <v>5</v>
      </c>
      <c r="D8" s="103" t="s">
        <v>40</v>
      </c>
      <c r="E8" s="102" t="s">
        <v>6</v>
      </c>
      <c r="F8" s="102"/>
      <c r="G8" s="102"/>
      <c r="H8" s="102"/>
      <c r="I8" s="102"/>
      <c r="J8" s="102"/>
      <c r="K8" s="102"/>
      <c r="L8" s="102" t="s">
        <v>2</v>
      </c>
      <c r="M8" s="102"/>
      <c r="N8" s="102"/>
      <c r="O8" s="102"/>
      <c r="P8" s="102"/>
      <c r="Q8" s="102"/>
      <c r="R8" s="102"/>
      <c r="S8" s="102" t="s">
        <v>7</v>
      </c>
      <c r="T8" s="102"/>
      <c r="U8" s="102"/>
      <c r="V8" s="88" t="s">
        <v>26</v>
      </c>
      <c r="W8" s="95" t="s">
        <v>8</v>
      </c>
      <c r="X8" s="95"/>
      <c r="Y8" s="95"/>
      <c r="Z8" s="95"/>
      <c r="AA8" s="96" t="s">
        <v>9</v>
      </c>
      <c r="AB8" s="98" t="s">
        <v>10</v>
      </c>
      <c r="AC8" s="10"/>
      <c r="AD8" s="10"/>
    </row>
    <row r="9" spans="1:38" s="11" customFormat="1" ht="30">
      <c r="A9" s="104"/>
      <c r="B9" s="104"/>
      <c r="C9" s="104"/>
      <c r="D9" s="104"/>
      <c r="E9" s="60">
        <v>1</v>
      </c>
      <c r="F9" s="60">
        <v>2</v>
      </c>
      <c r="G9" s="60">
        <v>3</v>
      </c>
      <c r="H9" s="60">
        <v>4</v>
      </c>
      <c r="I9" s="61" t="s">
        <v>11</v>
      </c>
      <c r="J9" s="61" t="s">
        <v>12</v>
      </c>
      <c r="K9" s="87" t="s">
        <v>13</v>
      </c>
      <c r="L9" s="60">
        <v>5</v>
      </c>
      <c r="M9" s="60">
        <v>6</v>
      </c>
      <c r="N9" s="60">
        <v>7</v>
      </c>
      <c r="O9" s="60">
        <v>8</v>
      </c>
      <c r="P9" s="61" t="s">
        <v>14</v>
      </c>
      <c r="Q9" s="61" t="s">
        <v>15</v>
      </c>
      <c r="R9" s="87" t="s">
        <v>13</v>
      </c>
      <c r="S9" s="60">
        <v>9</v>
      </c>
      <c r="T9" s="60">
        <v>10</v>
      </c>
      <c r="U9" s="87" t="s">
        <v>13</v>
      </c>
      <c r="V9" s="87">
        <v>1</v>
      </c>
      <c r="W9" s="90" t="s">
        <v>16</v>
      </c>
      <c r="X9" s="90" t="s">
        <v>17</v>
      </c>
      <c r="Y9" s="89" t="s">
        <v>18</v>
      </c>
      <c r="Z9" s="64" t="s">
        <v>19</v>
      </c>
      <c r="AA9" s="97"/>
      <c r="AB9" s="99"/>
      <c r="AC9" s="10"/>
      <c r="AD9" s="10"/>
      <c r="AE9" s="10"/>
      <c r="AF9" s="12"/>
      <c r="AG9" s="10"/>
      <c r="AH9" s="12"/>
      <c r="AI9" s="10"/>
      <c r="AJ9" s="12"/>
      <c r="AK9" s="10"/>
      <c r="AL9" s="10"/>
    </row>
    <row r="10" spans="1:38" s="13" customFormat="1" ht="42.95" customHeight="1">
      <c r="A10" s="55">
        <v>5</v>
      </c>
      <c r="B10" s="111" t="s">
        <v>96</v>
      </c>
      <c r="C10" s="55" t="s">
        <v>34</v>
      </c>
      <c r="D10" s="55" t="s">
        <v>39</v>
      </c>
      <c r="E10" s="31">
        <v>7.6</v>
      </c>
      <c r="F10" s="32">
        <v>7.5</v>
      </c>
      <c r="G10" s="32">
        <v>7.5</v>
      </c>
      <c r="H10" s="32">
        <v>7.4</v>
      </c>
      <c r="I10" s="43">
        <f t="shared" ref="I10:I17" si="0">MIN(E10,F10,G10,H10)</f>
        <v>7.4</v>
      </c>
      <c r="J10" s="43">
        <f t="shared" ref="J10:J17" si="1">MAX(E10,F10,G10,H10)</f>
        <v>7.6</v>
      </c>
      <c r="K10" s="44">
        <f t="shared" ref="K10:K17" si="2">(E10+F10+G10+H10-I10-J10)/2</f>
        <v>7.5000000000000009</v>
      </c>
      <c r="L10" s="32">
        <v>7.6</v>
      </c>
      <c r="M10" s="32">
        <v>7.4</v>
      </c>
      <c r="N10" s="32">
        <v>7.7</v>
      </c>
      <c r="O10" s="32">
        <v>7.7</v>
      </c>
      <c r="P10" s="43">
        <f t="shared" ref="P10:P17" si="3">MIN(L10,M10,N10,O10)</f>
        <v>7.4</v>
      </c>
      <c r="Q10" s="43">
        <f t="shared" ref="Q10:Q17" si="4">MAX(L10,M10,N10,O10)</f>
        <v>7.7</v>
      </c>
      <c r="R10" s="44">
        <f t="shared" ref="R10:R17" si="5">(L10+M10+N10+O10-P10-Q10)/2</f>
        <v>7.65</v>
      </c>
      <c r="S10" s="32">
        <v>2.1</v>
      </c>
      <c r="T10" s="32">
        <v>2.1</v>
      </c>
      <c r="U10" s="44">
        <f t="shared" ref="U10:U17" si="6">(S10+T10)/4</f>
        <v>1.05</v>
      </c>
      <c r="V10" s="44"/>
      <c r="W10" s="32"/>
      <c r="X10" s="32"/>
      <c r="Y10" s="32"/>
      <c r="Z10" s="45">
        <f t="shared" ref="Z10:Z17" si="7">W10+X10+Y10</f>
        <v>0</v>
      </c>
      <c r="AA10" s="44">
        <f t="shared" ref="AA10:AA17" si="8">K10+R10+U10+V10-Z10</f>
        <v>16.200000000000003</v>
      </c>
      <c r="AB10" s="123">
        <f t="shared" ref="AB10:AB15" si="9">RANK(AA10,$AA$9:$AA$17,0)</f>
        <v>1</v>
      </c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s="13" customFormat="1" ht="42.95" customHeight="1">
      <c r="A11" s="55">
        <v>1</v>
      </c>
      <c r="B11" s="111" t="s">
        <v>97</v>
      </c>
      <c r="C11" s="55" t="s">
        <v>34</v>
      </c>
      <c r="D11" s="55" t="s">
        <v>39</v>
      </c>
      <c r="E11" s="31">
        <v>7.5</v>
      </c>
      <c r="F11" s="32">
        <v>7.7</v>
      </c>
      <c r="G11" s="32">
        <v>7.6</v>
      </c>
      <c r="H11" s="32">
        <v>7.5</v>
      </c>
      <c r="I11" s="43">
        <f t="shared" si="0"/>
        <v>7.5</v>
      </c>
      <c r="J11" s="43">
        <f t="shared" si="1"/>
        <v>7.7</v>
      </c>
      <c r="K11" s="44">
        <f t="shared" si="2"/>
        <v>7.5499999999999989</v>
      </c>
      <c r="L11" s="32">
        <v>7.4</v>
      </c>
      <c r="M11" s="32">
        <v>7.5</v>
      </c>
      <c r="N11" s="32">
        <v>7.8</v>
      </c>
      <c r="O11" s="32">
        <v>7.6</v>
      </c>
      <c r="P11" s="43">
        <f t="shared" si="3"/>
        <v>7.4</v>
      </c>
      <c r="Q11" s="43">
        <f t="shared" si="4"/>
        <v>7.8</v>
      </c>
      <c r="R11" s="44">
        <f t="shared" si="5"/>
        <v>7.5499999999999989</v>
      </c>
      <c r="S11" s="32">
        <v>2.1</v>
      </c>
      <c r="T11" s="32">
        <v>2.1</v>
      </c>
      <c r="U11" s="44">
        <f t="shared" si="6"/>
        <v>1.05</v>
      </c>
      <c r="V11" s="44"/>
      <c r="W11" s="32"/>
      <c r="X11" s="32"/>
      <c r="Y11" s="32"/>
      <c r="Z11" s="45">
        <f t="shared" si="7"/>
        <v>0</v>
      </c>
      <c r="AA11" s="44">
        <f t="shared" si="8"/>
        <v>16.149999999999999</v>
      </c>
      <c r="AB11" s="123">
        <f t="shared" si="9"/>
        <v>2</v>
      </c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s="13" customFormat="1" ht="42.95" customHeight="1">
      <c r="A12" s="54">
        <v>8</v>
      </c>
      <c r="B12" s="110" t="s">
        <v>98</v>
      </c>
      <c r="C12" s="56" t="s">
        <v>32</v>
      </c>
      <c r="D12" s="54" t="s">
        <v>39</v>
      </c>
      <c r="E12" s="31">
        <v>7.4</v>
      </c>
      <c r="F12" s="32">
        <v>7.6</v>
      </c>
      <c r="G12" s="32">
        <v>7.5</v>
      </c>
      <c r="H12" s="32">
        <v>7.8</v>
      </c>
      <c r="I12" s="43">
        <f t="shared" si="0"/>
        <v>7.4</v>
      </c>
      <c r="J12" s="43">
        <f t="shared" si="1"/>
        <v>7.8</v>
      </c>
      <c r="K12" s="44">
        <f t="shared" si="2"/>
        <v>7.5499999999999989</v>
      </c>
      <c r="L12" s="32">
        <v>7.4</v>
      </c>
      <c r="M12" s="32">
        <v>7.6</v>
      </c>
      <c r="N12" s="32">
        <v>7.5</v>
      </c>
      <c r="O12" s="32">
        <v>7.5</v>
      </c>
      <c r="P12" s="43">
        <f t="shared" si="3"/>
        <v>7.4</v>
      </c>
      <c r="Q12" s="43">
        <f t="shared" si="4"/>
        <v>7.6</v>
      </c>
      <c r="R12" s="44">
        <f t="shared" si="5"/>
        <v>7.5000000000000009</v>
      </c>
      <c r="S12" s="32">
        <v>1.9</v>
      </c>
      <c r="T12" s="32">
        <v>1.9</v>
      </c>
      <c r="U12" s="44">
        <f t="shared" si="6"/>
        <v>0.95</v>
      </c>
      <c r="V12" s="44"/>
      <c r="W12" s="32"/>
      <c r="X12" s="32"/>
      <c r="Y12" s="32"/>
      <c r="Z12" s="45">
        <f t="shared" si="7"/>
        <v>0</v>
      </c>
      <c r="AA12" s="44">
        <f t="shared" si="8"/>
        <v>16</v>
      </c>
      <c r="AB12" s="123">
        <f t="shared" si="9"/>
        <v>3</v>
      </c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38" s="13" customFormat="1" ht="42.95" customHeight="1">
      <c r="A13" s="55">
        <v>3</v>
      </c>
      <c r="B13" s="111" t="s">
        <v>99</v>
      </c>
      <c r="C13" s="55" t="s">
        <v>34</v>
      </c>
      <c r="D13" s="55" t="s">
        <v>39</v>
      </c>
      <c r="E13" s="31">
        <v>7.3</v>
      </c>
      <c r="F13" s="32">
        <v>7.4</v>
      </c>
      <c r="G13" s="32">
        <v>7.4</v>
      </c>
      <c r="H13" s="32">
        <v>7.3</v>
      </c>
      <c r="I13" s="43">
        <f t="shared" si="0"/>
        <v>7.3</v>
      </c>
      <c r="J13" s="43">
        <f t="shared" si="1"/>
        <v>7.4</v>
      </c>
      <c r="K13" s="44">
        <f t="shared" si="2"/>
        <v>7.3500000000000005</v>
      </c>
      <c r="L13" s="32">
        <v>7.7</v>
      </c>
      <c r="M13" s="32">
        <v>7.4</v>
      </c>
      <c r="N13" s="32">
        <v>7.6</v>
      </c>
      <c r="O13" s="32">
        <v>7.5</v>
      </c>
      <c r="P13" s="43">
        <f t="shared" si="3"/>
        <v>7.4</v>
      </c>
      <c r="Q13" s="43">
        <f t="shared" si="4"/>
        <v>7.7</v>
      </c>
      <c r="R13" s="44">
        <f t="shared" si="5"/>
        <v>7.5500000000000025</v>
      </c>
      <c r="S13" s="32">
        <v>2.1</v>
      </c>
      <c r="T13" s="32">
        <v>2.1</v>
      </c>
      <c r="U13" s="44">
        <f t="shared" si="6"/>
        <v>1.05</v>
      </c>
      <c r="V13" s="44"/>
      <c r="W13" s="32"/>
      <c r="X13" s="32"/>
      <c r="Y13" s="32"/>
      <c r="Z13" s="45">
        <f t="shared" si="7"/>
        <v>0</v>
      </c>
      <c r="AA13" s="44">
        <f t="shared" si="8"/>
        <v>15.950000000000003</v>
      </c>
      <c r="AB13" s="123">
        <f t="shared" si="9"/>
        <v>4</v>
      </c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s="13" customFormat="1" ht="42.95" customHeight="1">
      <c r="A14" s="54">
        <v>6</v>
      </c>
      <c r="B14" s="110" t="s">
        <v>100</v>
      </c>
      <c r="C14" s="54" t="s">
        <v>36</v>
      </c>
      <c r="D14" s="54" t="s">
        <v>37</v>
      </c>
      <c r="E14" s="31">
        <v>7</v>
      </c>
      <c r="F14" s="32">
        <v>6.9</v>
      </c>
      <c r="G14" s="32">
        <v>6.8</v>
      </c>
      <c r="H14" s="32">
        <v>6.8</v>
      </c>
      <c r="I14" s="43">
        <f t="shared" si="0"/>
        <v>6.8</v>
      </c>
      <c r="J14" s="43">
        <f t="shared" si="1"/>
        <v>7</v>
      </c>
      <c r="K14" s="44">
        <f t="shared" si="2"/>
        <v>6.85</v>
      </c>
      <c r="L14" s="32">
        <v>7.3</v>
      </c>
      <c r="M14" s="32">
        <v>6.9</v>
      </c>
      <c r="N14" s="32">
        <v>7.3</v>
      </c>
      <c r="O14" s="32">
        <v>7.1</v>
      </c>
      <c r="P14" s="43">
        <f t="shared" si="3"/>
        <v>6.9</v>
      </c>
      <c r="Q14" s="43">
        <f t="shared" si="4"/>
        <v>7.3</v>
      </c>
      <c r="R14" s="44">
        <f t="shared" si="5"/>
        <v>7.2000000000000011</v>
      </c>
      <c r="S14" s="32">
        <v>1.9</v>
      </c>
      <c r="T14" s="32">
        <v>1.9</v>
      </c>
      <c r="U14" s="44">
        <f t="shared" si="6"/>
        <v>0.95</v>
      </c>
      <c r="V14" s="44"/>
      <c r="W14" s="32"/>
      <c r="X14" s="32"/>
      <c r="Y14" s="32"/>
      <c r="Z14" s="45">
        <f t="shared" si="7"/>
        <v>0</v>
      </c>
      <c r="AA14" s="44">
        <f t="shared" si="8"/>
        <v>15</v>
      </c>
      <c r="AB14" s="123">
        <f t="shared" si="9"/>
        <v>5</v>
      </c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s="13" customFormat="1" ht="42.95" customHeight="1">
      <c r="A15" s="55">
        <v>7</v>
      </c>
      <c r="B15" s="111" t="s">
        <v>101</v>
      </c>
      <c r="C15" s="55" t="s">
        <v>35</v>
      </c>
      <c r="D15" s="55" t="s">
        <v>39</v>
      </c>
      <c r="E15" s="31">
        <v>6.9</v>
      </c>
      <c r="F15" s="32">
        <v>7.1</v>
      </c>
      <c r="G15" s="32">
        <v>6.8</v>
      </c>
      <c r="H15" s="32">
        <v>6.8</v>
      </c>
      <c r="I15" s="43">
        <f t="shared" si="0"/>
        <v>6.8</v>
      </c>
      <c r="J15" s="43">
        <f t="shared" si="1"/>
        <v>7.1</v>
      </c>
      <c r="K15" s="44">
        <f t="shared" si="2"/>
        <v>6.8500000000000005</v>
      </c>
      <c r="L15" s="32">
        <v>7.1</v>
      </c>
      <c r="M15" s="32">
        <v>6.9</v>
      </c>
      <c r="N15" s="32">
        <v>7</v>
      </c>
      <c r="O15" s="32">
        <v>7</v>
      </c>
      <c r="P15" s="43">
        <f t="shared" si="3"/>
        <v>6.9</v>
      </c>
      <c r="Q15" s="43">
        <f t="shared" si="4"/>
        <v>7.1</v>
      </c>
      <c r="R15" s="44">
        <f t="shared" si="5"/>
        <v>7.0000000000000009</v>
      </c>
      <c r="S15" s="32">
        <v>1.7</v>
      </c>
      <c r="T15" s="32">
        <v>1.7</v>
      </c>
      <c r="U15" s="44">
        <f t="shared" si="6"/>
        <v>0.85</v>
      </c>
      <c r="V15" s="44"/>
      <c r="W15" s="32"/>
      <c r="X15" s="32"/>
      <c r="Y15" s="32"/>
      <c r="Z15" s="45">
        <f t="shared" si="7"/>
        <v>0</v>
      </c>
      <c r="AA15" s="44">
        <f t="shared" si="8"/>
        <v>14.700000000000001</v>
      </c>
      <c r="AB15" s="123">
        <f t="shared" si="9"/>
        <v>6</v>
      </c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38" s="13" customFormat="1" ht="42.95" customHeight="1">
      <c r="A16" s="55">
        <v>9</v>
      </c>
      <c r="B16" s="128" t="s">
        <v>102</v>
      </c>
      <c r="C16" s="55" t="s">
        <v>35</v>
      </c>
      <c r="D16" s="55" t="s">
        <v>39</v>
      </c>
      <c r="E16" s="31">
        <v>6.8</v>
      </c>
      <c r="F16" s="32">
        <v>6.9</v>
      </c>
      <c r="G16" s="32">
        <v>6.6</v>
      </c>
      <c r="H16" s="32">
        <v>6.6</v>
      </c>
      <c r="I16" s="43">
        <f t="shared" si="0"/>
        <v>6.6</v>
      </c>
      <c r="J16" s="43">
        <f t="shared" si="1"/>
        <v>6.9</v>
      </c>
      <c r="K16" s="44">
        <f t="shared" si="2"/>
        <v>6.6999999999999984</v>
      </c>
      <c r="L16" s="32">
        <v>7.2</v>
      </c>
      <c r="M16" s="32">
        <v>6.7</v>
      </c>
      <c r="N16" s="32">
        <v>7.2</v>
      </c>
      <c r="O16" s="32">
        <v>7.1</v>
      </c>
      <c r="P16" s="43">
        <f t="shared" si="3"/>
        <v>6.7</v>
      </c>
      <c r="Q16" s="43">
        <f t="shared" si="4"/>
        <v>7.2</v>
      </c>
      <c r="R16" s="44">
        <f t="shared" si="5"/>
        <v>7.1500000000000021</v>
      </c>
      <c r="S16" s="32">
        <v>1.7</v>
      </c>
      <c r="T16" s="32">
        <v>1.7</v>
      </c>
      <c r="U16" s="44">
        <f t="shared" si="6"/>
        <v>0.85</v>
      </c>
      <c r="V16" s="44"/>
      <c r="W16" s="32"/>
      <c r="X16" s="32"/>
      <c r="Y16" s="32"/>
      <c r="Z16" s="45">
        <f t="shared" si="7"/>
        <v>0</v>
      </c>
      <c r="AA16" s="44">
        <f t="shared" si="8"/>
        <v>14.700000000000001</v>
      </c>
      <c r="AB16" s="123">
        <v>7</v>
      </c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ht="45">
      <c r="A17" s="54">
        <v>2</v>
      </c>
      <c r="B17" s="110" t="s">
        <v>103</v>
      </c>
      <c r="C17" s="54" t="s">
        <v>33</v>
      </c>
      <c r="D17" s="54" t="s">
        <v>39</v>
      </c>
      <c r="E17" s="31">
        <v>6.7</v>
      </c>
      <c r="F17" s="32">
        <v>6.8</v>
      </c>
      <c r="G17" s="32">
        <v>6.5</v>
      </c>
      <c r="H17" s="32">
        <v>6.9</v>
      </c>
      <c r="I17" s="43">
        <f t="shared" si="0"/>
        <v>6.5</v>
      </c>
      <c r="J17" s="43">
        <f t="shared" si="1"/>
        <v>6.9</v>
      </c>
      <c r="K17" s="44">
        <f t="shared" si="2"/>
        <v>6.7499999999999991</v>
      </c>
      <c r="L17" s="32">
        <v>7.4</v>
      </c>
      <c r="M17" s="32">
        <v>6.8</v>
      </c>
      <c r="N17" s="32">
        <v>7.1</v>
      </c>
      <c r="O17" s="32">
        <v>7.1</v>
      </c>
      <c r="P17" s="43">
        <f t="shared" si="3"/>
        <v>6.8</v>
      </c>
      <c r="Q17" s="43">
        <f t="shared" si="4"/>
        <v>7.4</v>
      </c>
      <c r="R17" s="44">
        <f t="shared" si="5"/>
        <v>7.0999999999999988</v>
      </c>
      <c r="S17" s="32">
        <v>0.9</v>
      </c>
      <c r="T17" s="32">
        <v>0.9</v>
      </c>
      <c r="U17" s="44">
        <f t="shared" si="6"/>
        <v>0.45</v>
      </c>
      <c r="V17" s="44"/>
      <c r="W17" s="32"/>
      <c r="X17" s="32"/>
      <c r="Y17" s="32">
        <v>0.2</v>
      </c>
      <c r="Z17" s="45">
        <f t="shared" si="7"/>
        <v>0.2</v>
      </c>
      <c r="AA17" s="44">
        <f t="shared" si="8"/>
        <v>14.099999999999998</v>
      </c>
      <c r="AB17" s="123">
        <f>RANK(AA17,$AA$9:$AA$17,0)</f>
        <v>8</v>
      </c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1:38" ht="18.75">
      <c r="A18" s="18"/>
      <c r="B18" s="33" t="s">
        <v>20</v>
      </c>
      <c r="C18" s="33"/>
      <c r="D18" s="34"/>
      <c r="F18" s="35"/>
      <c r="G18" s="35"/>
      <c r="H18" s="35"/>
      <c r="I18" s="35" t="s">
        <v>27</v>
      </c>
      <c r="J18" s="37"/>
      <c r="K18" s="38"/>
      <c r="L18" s="35"/>
      <c r="M18" s="35"/>
      <c r="N18" s="35"/>
      <c r="O18" s="33" t="s">
        <v>21</v>
      </c>
      <c r="P18" s="36"/>
      <c r="Q18" s="37"/>
      <c r="R18" s="38"/>
      <c r="T18" s="28"/>
      <c r="U18" s="24"/>
      <c r="V18" s="39" t="s">
        <v>24</v>
      </c>
      <c r="W18" s="25"/>
      <c r="X18" s="25"/>
      <c r="Y18" s="25"/>
      <c r="Z18" s="26"/>
      <c r="AA18" s="24"/>
      <c r="AB18" s="27"/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1:38" ht="18.75">
      <c r="A19" s="18"/>
      <c r="B19" s="34"/>
      <c r="C19" s="34"/>
      <c r="D19" s="34"/>
      <c r="F19" s="35"/>
      <c r="G19" s="35"/>
      <c r="H19" s="35"/>
      <c r="I19" s="35"/>
      <c r="J19" s="37"/>
      <c r="K19" s="38"/>
      <c r="L19" s="35"/>
      <c r="M19" s="35"/>
      <c r="N19" s="35"/>
      <c r="O19" s="35"/>
      <c r="P19" s="36"/>
      <c r="Q19" s="37"/>
      <c r="R19" s="38"/>
      <c r="T19" s="28"/>
      <c r="U19" s="24"/>
      <c r="V19" s="39"/>
      <c r="W19" s="25"/>
      <c r="X19" s="25"/>
      <c r="Y19" s="25"/>
      <c r="Z19" s="26"/>
      <c r="AA19" s="24"/>
      <c r="AB19" s="27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ht="18.75">
      <c r="A20" s="18"/>
      <c r="B20" s="34" t="s">
        <v>23</v>
      </c>
      <c r="C20" s="34"/>
      <c r="D20" s="34"/>
      <c r="F20" s="35"/>
      <c r="G20" s="35"/>
      <c r="H20" s="35"/>
      <c r="I20" s="35" t="s">
        <v>41</v>
      </c>
      <c r="J20" s="37"/>
      <c r="K20" s="38"/>
      <c r="L20" s="35"/>
      <c r="M20" s="35"/>
      <c r="N20" s="35"/>
      <c r="O20" s="42" t="s">
        <v>25</v>
      </c>
      <c r="P20" s="36"/>
      <c r="Q20" s="37"/>
      <c r="R20" s="38"/>
      <c r="T20" s="28"/>
      <c r="U20" s="24"/>
      <c r="V20" s="39" t="s">
        <v>42</v>
      </c>
      <c r="W20" s="25"/>
      <c r="X20" s="25"/>
      <c r="Y20" s="25"/>
      <c r="Z20" s="26"/>
      <c r="AA20" s="24"/>
      <c r="AB20" s="27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ht="18.75">
      <c r="A21" s="18"/>
      <c r="B21" s="34"/>
      <c r="C21" s="34"/>
      <c r="D21" s="34"/>
      <c r="E21" s="35"/>
      <c r="F21" s="35"/>
      <c r="G21" s="35"/>
      <c r="H21" s="35"/>
      <c r="I21" s="36"/>
      <c r="J21" s="37"/>
      <c r="K21" s="38"/>
      <c r="L21" s="35"/>
      <c r="M21" s="35"/>
      <c r="N21" s="35"/>
      <c r="O21" s="35"/>
      <c r="P21" s="36"/>
      <c r="Q21" s="37"/>
      <c r="R21" s="38"/>
      <c r="S21" s="39"/>
      <c r="T21" s="28"/>
      <c r="U21" s="24"/>
      <c r="V21" s="24"/>
      <c r="W21" s="25"/>
      <c r="X21" s="25"/>
      <c r="Y21" s="25"/>
      <c r="Z21" s="26"/>
      <c r="AA21" s="24"/>
      <c r="AB21" s="27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ht="15.75">
      <c r="A22" s="18"/>
      <c r="B22" s="19"/>
      <c r="C22" s="19"/>
      <c r="D22" s="20"/>
      <c r="E22" s="21"/>
      <c r="F22" s="21"/>
      <c r="G22" s="21"/>
      <c r="H22" s="21"/>
      <c r="I22" s="22"/>
      <c r="J22" s="23"/>
      <c r="K22" s="24"/>
      <c r="L22" s="21"/>
      <c r="M22" s="21"/>
      <c r="N22" s="21"/>
      <c r="O22" s="21"/>
      <c r="P22" s="22"/>
      <c r="Q22" s="23"/>
      <c r="R22" s="24"/>
      <c r="S22" s="25"/>
      <c r="T22" s="25"/>
      <c r="U22" s="24"/>
      <c r="V22" s="24"/>
      <c r="W22" s="25"/>
      <c r="X22" s="25"/>
      <c r="Y22" s="25"/>
      <c r="Z22" s="26"/>
      <c r="AA22" s="24"/>
      <c r="AB22" s="27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ht="15.75">
      <c r="A23" s="18"/>
      <c r="B23" s="19"/>
      <c r="C23" s="19"/>
      <c r="D23" s="20"/>
      <c r="E23" s="21"/>
      <c r="F23" s="21"/>
      <c r="G23" s="21"/>
      <c r="H23" s="21"/>
      <c r="I23" s="22"/>
      <c r="J23" s="23"/>
      <c r="K23" s="24"/>
      <c r="L23" s="21"/>
      <c r="M23" s="21"/>
      <c r="N23" s="21"/>
      <c r="O23" s="21"/>
      <c r="P23" s="22"/>
      <c r="Q23" s="23"/>
      <c r="R23" s="24"/>
      <c r="S23" s="25"/>
      <c r="T23" s="25"/>
      <c r="U23" s="24"/>
      <c r="V23" s="24"/>
      <c r="W23" s="25"/>
      <c r="X23" s="25"/>
      <c r="Y23" s="25"/>
      <c r="Z23" s="26"/>
      <c r="AA23" s="24"/>
      <c r="AB23" s="27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ht="15.75">
      <c r="A24" s="18"/>
      <c r="B24" s="19"/>
      <c r="C24" s="19"/>
      <c r="D24" s="20"/>
      <c r="E24" s="21"/>
      <c r="F24" s="21"/>
      <c r="G24" s="21"/>
      <c r="H24" s="21"/>
      <c r="I24" s="22"/>
      <c r="J24" s="23"/>
      <c r="K24" s="24"/>
      <c r="L24" s="21"/>
      <c r="M24" s="21"/>
      <c r="N24" s="21"/>
      <c r="O24" s="21"/>
      <c r="P24" s="22"/>
      <c r="Q24" s="23"/>
      <c r="R24" s="24"/>
      <c r="S24" s="25"/>
      <c r="T24" s="25"/>
      <c r="U24" s="24"/>
      <c r="V24" s="24"/>
      <c r="W24" s="25"/>
      <c r="X24" s="25"/>
      <c r="Y24" s="25"/>
      <c r="Z24" s="26"/>
      <c r="AA24" s="24"/>
      <c r="AB24" s="27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ht="15.75">
      <c r="A25" s="18"/>
      <c r="B25" s="19"/>
      <c r="C25" s="19"/>
      <c r="D25" s="20"/>
      <c r="E25" s="21"/>
      <c r="F25" s="21"/>
      <c r="G25" s="21"/>
      <c r="H25" s="21"/>
      <c r="I25" s="22"/>
      <c r="J25" s="23"/>
      <c r="K25" s="24"/>
      <c r="L25" s="21"/>
      <c r="M25" s="21"/>
      <c r="N25" s="21"/>
      <c r="O25" s="21"/>
      <c r="P25" s="22"/>
      <c r="Q25" s="23"/>
      <c r="R25" s="24"/>
      <c r="S25" s="25"/>
      <c r="T25" s="25"/>
      <c r="U25" s="24"/>
      <c r="V25" s="24"/>
      <c r="W25" s="25"/>
      <c r="X25" s="25"/>
      <c r="Y25" s="25"/>
      <c r="Z25" s="26"/>
      <c r="AA25" s="24"/>
      <c r="AB25" s="27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ht="15.75">
      <c r="A26" s="5"/>
      <c r="B26" s="5"/>
      <c r="C26" s="5"/>
      <c r="D26" s="14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8" ht="15.75">
      <c r="B27" s="15"/>
      <c r="C27" s="15"/>
      <c r="D27" s="9"/>
      <c r="E27" s="4"/>
      <c r="G27" s="3"/>
      <c r="H27" s="3"/>
      <c r="I27" s="3"/>
      <c r="J27" s="3"/>
      <c r="K27" s="3"/>
      <c r="L27" s="3"/>
      <c r="M27" s="3"/>
      <c r="N27" s="3"/>
      <c r="O27" s="15"/>
      <c r="P27" s="15"/>
      <c r="Q27" s="15"/>
      <c r="R27" s="3"/>
      <c r="S27" s="9"/>
      <c r="T27" s="9"/>
      <c r="U27" s="3"/>
      <c r="V27" s="3"/>
      <c r="W27" s="3"/>
      <c r="X27" s="3"/>
    </row>
  </sheetData>
  <sheetProtection selectLockedCells="1" selectUnlockedCells="1"/>
  <mergeCells count="21">
    <mergeCell ref="S8:U8"/>
    <mergeCell ref="W8:Z8"/>
    <mergeCell ref="AA8:AA9"/>
    <mergeCell ref="AB8:AB9"/>
    <mergeCell ref="E4:AA4"/>
    <mergeCell ref="E5:AA5"/>
    <mergeCell ref="I6:U6"/>
    <mergeCell ref="X6:AB6"/>
    <mergeCell ref="A8:A9"/>
    <mergeCell ref="B8:B9"/>
    <mergeCell ref="C8:C9"/>
    <mergeCell ref="D8:D9"/>
    <mergeCell ref="E8:K8"/>
    <mergeCell ref="L8:R8"/>
    <mergeCell ref="H1:W1"/>
    <mergeCell ref="X1:Z1"/>
    <mergeCell ref="AA1:AB1"/>
    <mergeCell ref="E2:AA2"/>
    <mergeCell ref="H3:W3"/>
    <mergeCell ref="X3:Z3"/>
    <mergeCell ref="AA3:AB3"/>
  </mergeCells>
  <printOptions horizontalCentered="1"/>
  <pageMargins left="0" right="0" top="0.66666666666666663" bottom="0" header="0.48" footer="0.51180555555555551"/>
  <pageSetup paperSize="9" scale="57" firstPageNumber="0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ИЖ 6-8 2012</vt:lpstr>
      <vt:lpstr>ИЖ 6-8 2011</vt:lpstr>
      <vt:lpstr>ИЖ 6-8 2010</vt:lpstr>
      <vt:lpstr>ТР 6-8</vt:lpstr>
      <vt:lpstr>ИМ 6-8</vt:lpstr>
      <vt:lpstr>ГР 6-8</vt:lpstr>
      <vt:lpstr>СП 6-8</vt:lpstr>
      <vt:lpstr>'ГР 6-8'!Область_печати</vt:lpstr>
      <vt:lpstr>'ИЖ 6-8 2010'!Область_печати</vt:lpstr>
      <vt:lpstr>'ИЖ 6-8 2011'!Область_печати</vt:lpstr>
      <vt:lpstr>'ИЖ 6-8 2012'!Область_печати</vt:lpstr>
      <vt:lpstr>'ИМ 6-8'!Область_печати</vt:lpstr>
      <vt:lpstr>'СП 6-8'!Область_печати</vt:lpstr>
      <vt:lpstr>'ТР 6-8'!Область_печати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Шрайбер</dc:creator>
  <cp:lastModifiedBy>pc</cp:lastModifiedBy>
  <cp:lastPrinted>2018-11-16T06:15:14Z</cp:lastPrinted>
  <dcterms:created xsi:type="dcterms:W3CDTF">2016-03-02T14:36:48Z</dcterms:created>
  <dcterms:modified xsi:type="dcterms:W3CDTF">2018-11-16T09:00:43Z</dcterms:modified>
</cp:coreProperties>
</file>