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5570" windowHeight="7530" tabRatio="914" activeTab="3"/>
  </bookViews>
  <sheets>
    <sheet name="муж" sheetId="1" r:id="rId1"/>
    <sheet name="жен" sheetId="2" r:id="rId2"/>
    <sheet name="эст м" sheetId="43" r:id="rId3"/>
    <sheet name="ком" sheetId="55" r:id="rId4"/>
  </sheets>
  <definedNames>
    <definedName name="_GoBack" localSheetId="1">жен!$F$11</definedName>
  </definedNames>
  <calcPr calcId="145621"/>
</workbook>
</file>

<file path=xl/calcChain.xml><?xml version="1.0" encoding="utf-8"?>
<calcChain xmlns="http://schemas.openxmlformats.org/spreadsheetml/2006/main">
  <c r="K23" i="43" l="1"/>
  <c r="K22" i="43"/>
  <c r="K21" i="43"/>
  <c r="K20" i="43"/>
  <c r="K18" i="43"/>
  <c r="K17" i="43"/>
  <c r="K16" i="43"/>
  <c r="K15" i="43"/>
  <c r="K12" i="43"/>
  <c r="K13" i="43"/>
  <c r="K11" i="43"/>
  <c r="K10" i="43"/>
  <c r="N15" i="2" l="1"/>
  <c r="N17" i="2"/>
  <c r="N16" i="2"/>
  <c r="N13" i="2"/>
  <c r="N12" i="2"/>
  <c r="N11" i="2"/>
  <c r="N23" i="1"/>
  <c r="N22" i="1"/>
  <c r="N12" i="1"/>
  <c r="N16" i="1"/>
  <c r="N19" i="1"/>
  <c r="N14" i="1"/>
  <c r="N13" i="1"/>
  <c r="N18" i="1"/>
  <c r="N25" i="1"/>
  <c r="N28" i="1"/>
  <c r="N27" i="1"/>
  <c r="N31" i="1"/>
  <c r="N37" i="1"/>
  <c r="N32" i="1"/>
  <c r="N35" i="1"/>
  <c r="N34" i="1"/>
  <c r="N36" i="1"/>
  <c r="N38" i="1"/>
  <c r="N17" i="1"/>
</calcChain>
</file>

<file path=xl/sharedStrings.xml><?xml version="1.0" encoding="utf-8"?>
<sst xmlns="http://schemas.openxmlformats.org/spreadsheetml/2006/main" count="306" uniqueCount="112">
  <si>
    <t xml:space="preserve">                                                                Общественная организация "Федерация гиревого спорта Алтайского края"</t>
  </si>
  <si>
    <t>вес участника</t>
  </si>
  <si>
    <t>звание разряд</t>
  </si>
  <si>
    <t xml:space="preserve">     Протокол</t>
  </si>
  <si>
    <t>Алтайский край</t>
  </si>
  <si>
    <t>год рождения</t>
  </si>
  <si>
    <t>вес участницы</t>
  </si>
  <si>
    <t>10 минут</t>
  </si>
  <si>
    <t>вес гири</t>
  </si>
  <si>
    <t>коэффициент</t>
  </si>
  <si>
    <t>результат</t>
  </si>
  <si>
    <t xml:space="preserve">В е с   г и р ь - </t>
  </si>
  <si>
    <t>Судья на помосте:</t>
  </si>
  <si>
    <t>фамилия и инициалы тренера</t>
  </si>
  <si>
    <t>Гл. секретарь соревнований:</t>
  </si>
  <si>
    <t>мужчины</t>
  </si>
  <si>
    <t>женщины</t>
  </si>
  <si>
    <t>команда</t>
  </si>
  <si>
    <t>место</t>
  </si>
  <si>
    <t>месяц</t>
  </si>
  <si>
    <t>толчок</t>
  </si>
  <si>
    <t xml:space="preserve">число  </t>
  </si>
  <si>
    <t>итог</t>
  </si>
  <si>
    <t xml:space="preserve">год </t>
  </si>
  <si>
    <t>резул</t>
  </si>
  <si>
    <t>Фамилия и имя участника</t>
  </si>
  <si>
    <t>Гл. судья соревнований:</t>
  </si>
  <si>
    <t>КМС</t>
  </si>
  <si>
    <r>
      <t>Регламент времени -</t>
    </r>
    <r>
      <rPr>
        <sz val="11"/>
        <rFont val="Times New Roman"/>
        <family val="1"/>
        <charset val="204"/>
      </rPr>
      <t xml:space="preserve"> </t>
    </r>
  </si>
  <si>
    <t>Лесных П.А. ВК</t>
  </si>
  <si>
    <t>Соломатова В.С. 2 категория</t>
  </si>
  <si>
    <t>Дергунов В.Г. ВК</t>
  </si>
  <si>
    <t>МС</t>
  </si>
  <si>
    <t>самостоятельно</t>
  </si>
  <si>
    <t>Дергунов В.Г.</t>
  </si>
  <si>
    <t>Белан Виолетта</t>
  </si>
  <si>
    <t>Соломатова Виктория</t>
  </si>
  <si>
    <t>Савина Полина</t>
  </si>
  <si>
    <t>Барсукова Владлена</t>
  </si>
  <si>
    <t>МСМК</t>
  </si>
  <si>
    <t xml:space="preserve">командные очки </t>
  </si>
  <si>
    <t>выполненный разряд</t>
  </si>
  <si>
    <t>результат на этапе</t>
  </si>
  <si>
    <t>Итого</t>
  </si>
  <si>
    <t>Соловьёв Сергей</t>
  </si>
  <si>
    <t>Савин М.А.</t>
  </si>
  <si>
    <t>б/р</t>
  </si>
  <si>
    <t>в/ч 77640</t>
  </si>
  <si>
    <t>Соловьев С.С.</t>
  </si>
  <si>
    <t xml:space="preserve">      1 -  2 - 4 -  6 -  8 (коэфф)</t>
  </si>
  <si>
    <t>Грязнов Роман</t>
  </si>
  <si>
    <t xml:space="preserve">                                                                                                Министерство спорта Алтайского края</t>
  </si>
  <si>
    <t>Чемпионат Алтайского края по гиревому спорту</t>
  </si>
  <si>
    <t>рывок</t>
  </si>
  <si>
    <t>Вовк Владимир</t>
  </si>
  <si>
    <t>Вовк Н.В.</t>
  </si>
  <si>
    <t>Сахнов Александр</t>
  </si>
  <si>
    <t>1ю</t>
  </si>
  <si>
    <t>Родинский район</t>
  </si>
  <si>
    <t>Рывок</t>
  </si>
  <si>
    <t>Фомин Владимир</t>
  </si>
  <si>
    <t>1 место</t>
  </si>
  <si>
    <t>2 место</t>
  </si>
  <si>
    <t>3 место</t>
  </si>
  <si>
    <t>ДЦ 1р</t>
  </si>
  <si>
    <t>СК "АГАУ"</t>
  </si>
  <si>
    <t>Баевский район</t>
  </si>
  <si>
    <t>Ключевский район</t>
  </si>
  <si>
    <t>ВЧ / 77640</t>
  </si>
  <si>
    <t>Тальменский район</t>
  </si>
  <si>
    <t>июнь</t>
  </si>
  <si>
    <t>с. Ключи</t>
  </si>
  <si>
    <t>РДК</t>
  </si>
  <si>
    <t>8-10-12-14-16-20-24-28-32</t>
  </si>
  <si>
    <t>полумарафон</t>
  </si>
  <si>
    <t>Барсукова В.И. 2 категория</t>
  </si>
  <si>
    <t>Толчок классический</t>
  </si>
  <si>
    <t>Толчок 1 рука</t>
  </si>
  <si>
    <t xml:space="preserve">Толчок ДЦ </t>
  </si>
  <si>
    <t>Толчок ДЦ 1 рука</t>
  </si>
  <si>
    <t>24 кг и 12 кг</t>
  </si>
  <si>
    <t>Елецкий Дмитрий</t>
  </si>
  <si>
    <t>Курбатов Глеб</t>
  </si>
  <si>
    <t>Феофанов В.В.</t>
  </si>
  <si>
    <t>Гоппе Максим</t>
  </si>
  <si>
    <t>Бадртдинов Алесандр</t>
  </si>
  <si>
    <t>Феофанов Владимир</t>
  </si>
  <si>
    <t>Феофанов И.В.</t>
  </si>
  <si>
    <t>Печенин Евгений</t>
  </si>
  <si>
    <t>с. Сычёвка</t>
  </si>
  <si>
    <t>Слепцова Ю.В.</t>
  </si>
  <si>
    <t>Бахов С.А.</t>
  </si>
  <si>
    <t>Похожалов Фёдор</t>
  </si>
  <si>
    <t>Пиянзин Вячеслав</t>
  </si>
  <si>
    <t>Бобрышев Роман</t>
  </si>
  <si>
    <t>Ганичев Андрей</t>
  </si>
  <si>
    <t>Еремин С.В.</t>
  </si>
  <si>
    <t>СК "АГАУ", Родинский район</t>
  </si>
  <si>
    <t>Дергунов Владимир</t>
  </si>
  <si>
    <t>1</t>
  </si>
  <si>
    <t>2</t>
  </si>
  <si>
    <t>3</t>
  </si>
  <si>
    <t>4</t>
  </si>
  <si>
    <t>5</t>
  </si>
  <si>
    <t>СК" АГАУ", Ключевский район</t>
  </si>
  <si>
    <t>СК "АГАУ", Ключевский район</t>
  </si>
  <si>
    <t>СК "АГАУ", Новичихинский район</t>
  </si>
  <si>
    <t>этап</t>
  </si>
  <si>
    <t>Новичихинский район</t>
  </si>
  <si>
    <t>ДЦ клас</t>
  </si>
  <si>
    <t>толчок 1 р</t>
  </si>
  <si>
    <t>зачет по 5(3+2) лучшим результатам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</si>
</sst>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rgb="FF000000"/>
      <name val="Calibri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5"/>
      <name val="Calibri"/>
      <family val="2"/>
      <charset val="204"/>
    </font>
    <font>
      <sz val="8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vertical="center" textRotation="90"/>
    </xf>
    <xf numFmtId="0" fontId="11" fillId="0" borderId="9" xfId="0" applyFont="1" applyBorder="1" applyAlignment="1">
      <alignment vertical="center" textRotation="90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/>
    </xf>
    <xf numFmtId="1" fontId="5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vertical="center"/>
    </xf>
    <xf numFmtId="2" fontId="5" fillId="6" borderId="8" xfId="0" applyNumberFormat="1" applyFont="1" applyFill="1" applyBorder="1" applyAlignment="1">
      <alignment horizontal="center" vertical="center" wrapText="1"/>
    </xf>
    <xf numFmtId="0" fontId="17" fillId="6" borderId="8" xfId="0" applyFont="1" applyFill="1" applyBorder="1" applyAlignment="1">
      <alignment vertical="center"/>
    </xf>
    <xf numFmtId="0" fontId="17" fillId="6" borderId="8" xfId="0" applyFont="1" applyFill="1" applyBorder="1" applyAlignment="1">
      <alignment vertical="center" wrapText="1"/>
    </xf>
    <xf numFmtId="1" fontId="5" fillId="4" borderId="9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9" fontId="5" fillId="0" borderId="9" xfId="0" applyNumberFormat="1" applyFont="1" applyBorder="1" applyAlignment="1">
      <alignment horizontal="center" vertical="center"/>
    </xf>
    <xf numFmtId="0" fontId="17" fillId="6" borderId="11" xfId="0" applyFont="1" applyFill="1" applyBorder="1" applyAlignment="1">
      <alignment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28" xfId="0" applyBorder="1"/>
    <xf numFmtId="0" fontId="0" fillId="0" borderId="34" xfId="0" applyBorder="1"/>
    <xf numFmtId="0" fontId="0" fillId="0" borderId="3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9" fillId="6" borderId="20" xfId="0" applyFont="1" applyFill="1" applyBorder="1" applyAlignment="1">
      <alignment horizontal="center" vertical="center"/>
    </xf>
    <xf numFmtId="0" fontId="9" fillId="5" borderId="41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4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7" fillId="0" borderId="6" xfId="0" applyFont="1" applyBorder="1" applyAlignment="1">
      <alignment vertical="center"/>
    </xf>
    <xf numFmtId="0" fontId="17" fillId="0" borderId="0" xfId="0" applyFont="1"/>
    <xf numFmtId="0" fontId="15" fillId="0" borderId="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11" xfId="0" applyFont="1" applyBorder="1" applyAlignment="1">
      <alignment horizontal="justify" vertic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textRotation="90" wrapText="1"/>
    </xf>
    <xf numFmtId="0" fontId="5" fillId="0" borderId="11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 wrapText="1"/>
    </xf>
    <xf numFmtId="164" fontId="5" fillId="5" borderId="8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5" fillId="5" borderId="9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16" fontId="4" fillId="0" borderId="3" xfId="0" applyNumberFormat="1" applyFont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90"/>
    </xf>
    <xf numFmtId="0" fontId="7" fillId="0" borderId="15" xfId="0" applyFont="1" applyBorder="1" applyAlignment="1">
      <alignment horizontal="center" vertical="center" textRotation="90"/>
    </xf>
    <xf numFmtId="0" fontId="6" fillId="0" borderId="9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textRotation="90" wrapText="1"/>
    </xf>
    <xf numFmtId="0" fontId="16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textRotation="90" wrapText="1"/>
    </xf>
    <xf numFmtId="0" fontId="7" fillId="0" borderId="9" xfId="0" applyFont="1" applyBorder="1" applyAlignment="1">
      <alignment horizontal="center" textRotation="90" wrapText="1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textRotation="90" wrapText="1"/>
    </xf>
    <xf numFmtId="0" fontId="11" fillId="0" borderId="9" xfId="0" applyFont="1" applyBorder="1" applyAlignment="1">
      <alignment horizontal="center" textRotation="90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textRotation="90" wrapText="1"/>
    </xf>
    <xf numFmtId="0" fontId="6" fillId="0" borderId="11" xfId="0" applyFont="1" applyBorder="1" applyAlignment="1">
      <alignment horizontal="center" textRotation="90" wrapText="1"/>
    </xf>
    <xf numFmtId="0" fontId="11" fillId="0" borderId="9" xfId="0" applyFont="1" applyBorder="1" applyAlignment="1">
      <alignment horizontal="justify" vertical="center" textRotation="90" wrapText="1"/>
    </xf>
    <xf numFmtId="0" fontId="11" fillId="0" borderId="11" xfId="0" applyFont="1" applyBorder="1" applyAlignment="1">
      <alignment horizontal="justify" vertical="center" textRotation="90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textRotation="90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textRotation="90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3" fillId="3" borderId="3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Q40"/>
  <sheetViews>
    <sheetView topLeftCell="A10" zoomScale="120" zoomScaleNormal="120" zoomScaleSheetLayoutView="75" workbookViewId="0">
      <selection activeCell="Q37" sqref="Q37"/>
    </sheetView>
  </sheetViews>
  <sheetFormatPr defaultColWidth="9.140625" defaultRowHeight="15" x14ac:dyDescent="0.25"/>
  <cols>
    <col min="1" max="1" width="5.7109375" style="12" customWidth="1"/>
    <col min="2" max="2" width="5.5703125" style="12" customWidth="1"/>
    <col min="3" max="3" width="6.7109375" style="12" customWidth="1"/>
    <col min="4" max="4" width="8.7109375" style="12" customWidth="1"/>
    <col min="5" max="5" width="6.28515625" style="12" customWidth="1"/>
    <col min="6" max="6" width="6.5703125" style="12" customWidth="1"/>
    <col min="7" max="7" width="7.140625" style="12" customWidth="1"/>
    <col min="8" max="8" width="29.5703125" style="12" customWidth="1"/>
    <col min="9" max="9" width="3.5703125" style="12" customWidth="1"/>
    <col min="10" max="10" width="3.42578125" style="12" customWidth="1"/>
    <col min="11" max="11" width="4.5703125" style="12" customWidth="1"/>
    <col min="12" max="12" width="2.42578125" style="12" customWidth="1"/>
    <col min="13" max="13" width="2.85546875" style="12" customWidth="1"/>
    <col min="14" max="14" width="7.42578125" style="12" customWidth="1"/>
    <col min="15" max="15" width="4.7109375" style="12" customWidth="1"/>
    <col min="16" max="16" width="5.140625" style="12" customWidth="1"/>
    <col min="17" max="17" width="19.85546875" style="12" customWidth="1"/>
    <col min="18" max="16384" width="9.140625" style="12"/>
  </cols>
  <sheetData>
    <row r="1" spans="1:17" x14ac:dyDescent="0.25">
      <c r="A1" s="3" t="s">
        <v>0</v>
      </c>
      <c r="B1" s="11"/>
      <c r="C1" s="11"/>
      <c r="D1" s="11"/>
      <c r="E1" s="3"/>
      <c r="F1" s="4"/>
      <c r="G1" s="4"/>
      <c r="H1" s="4"/>
      <c r="I1" s="4"/>
      <c r="J1" s="4"/>
      <c r="K1" s="4"/>
    </row>
    <row r="2" spans="1:17" x14ac:dyDescent="0.25">
      <c r="A2" s="3" t="s">
        <v>51</v>
      </c>
      <c r="B2" s="11"/>
      <c r="C2" s="11"/>
      <c r="D2" s="11"/>
      <c r="E2" s="3"/>
      <c r="F2" s="4"/>
      <c r="G2" s="4"/>
      <c r="H2" s="4"/>
      <c r="I2" s="4"/>
      <c r="J2" s="4"/>
      <c r="K2" s="4"/>
    </row>
    <row r="3" spans="1:17" ht="15.75" thickBot="1" x14ac:dyDescent="0.3">
      <c r="J3" s="11" t="s">
        <v>28</v>
      </c>
      <c r="N3" s="127" t="s">
        <v>7</v>
      </c>
      <c r="O3" s="128"/>
      <c r="P3" s="128"/>
      <c r="Q3" s="129"/>
    </row>
    <row r="4" spans="1:17" ht="21" customHeight="1" thickBot="1" x14ac:dyDescent="0.3">
      <c r="A4" s="13" t="s">
        <v>21</v>
      </c>
      <c r="B4" s="14">
        <v>19</v>
      </c>
      <c r="C4" s="15" t="s">
        <v>19</v>
      </c>
      <c r="D4" s="14" t="s">
        <v>70</v>
      </c>
      <c r="E4" s="15" t="s">
        <v>23</v>
      </c>
      <c r="F4" s="16">
        <v>2021</v>
      </c>
      <c r="H4" s="17" t="s">
        <v>3</v>
      </c>
      <c r="J4" s="12" t="s">
        <v>11</v>
      </c>
      <c r="N4" s="113" t="s">
        <v>73</v>
      </c>
      <c r="O4" s="18"/>
      <c r="P4" s="19"/>
      <c r="Q4" s="19"/>
    </row>
    <row r="5" spans="1:17" ht="15.75" thickBot="1" x14ac:dyDescent="0.3">
      <c r="A5" s="148" t="s">
        <v>4</v>
      </c>
      <c r="B5" s="149"/>
      <c r="C5" s="149"/>
      <c r="D5" s="150"/>
      <c r="H5" s="20" t="s">
        <v>74</v>
      </c>
      <c r="N5" s="21" t="s">
        <v>49</v>
      </c>
      <c r="O5" s="22"/>
      <c r="P5" s="23"/>
      <c r="Q5" s="23"/>
    </row>
    <row r="6" spans="1:17" ht="30" customHeight="1" x14ac:dyDescent="0.25">
      <c r="A6" s="151" t="s">
        <v>71</v>
      </c>
      <c r="B6" s="152"/>
      <c r="C6" s="152"/>
      <c r="D6" s="153"/>
      <c r="F6" s="144" t="s">
        <v>52</v>
      </c>
      <c r="G6" s="144"/>
      <c r="H6" s="144"/>
      <c r="I6" s="144"/>
      <c r="J6" s="144"/>
      <c r="K6" s="144"/>
      <c r="L6" s="144"/>
      <c r="M6" s="145"/>
      <c r="N6" s="137" t="s">
        <v>72</v>
      </c>
      <c r="O6" s="138"/>
      <c r="P6" s="138"/>
      <c r="Q6" s="139"/>
    </row>
    <row r="7" spans="1:17" ht="15.75" x14ac:dyDescent="0.25">
      <c r="A7" s="24"/>
      <c r="B7" s="24"/>
      <c r="C7" s="24"/>
      <c r="D7" s="24"/>
      <c r="H7" s="4"/>
      <c r="I7" s="4" t="s">
        <v>15</v>
      </c>
      <c r="N7" s="25"/>
      <c r="O7" s="25"/>
      <c r="P7" s="25"/>
      <c r="Q7" s="25"/>
    </row>
    <row r="8" spans="1:17" ht="15" customHeight="1" x14ac:dyDescent="0.25">
      <c r="A8" s="156" t="s">
        <v>18</v>
      </c>
      <c r="B8" s="158" t="s">
        <v>25</v>
      </c>
      <c r="C8" s="159"/>
      <c r="D8" s="160"/>
      <c r="E8" s="146" t="s">
        <v>5</v>
      </c>
      <c r="F8" s="164" t="s">
        <v>1</v>
      </c>
      <c r="G8" s="146" t="s">
        <v>2</v>
      </c>
      <c r="H8" s="154" t="s">
        <v>17</v>
      </c>
      <c r="I8" s="132" t="s">
        <v>8</v>
      </c>
      <c r="J8" s="134" t="s">
        <v>9</v>
      </c>
      <c r="K8" s="136" t="s">
        <v>10</v>
      </c>
      <c r="L8" s="136"/>
      <c r="M8" s="136"/>
      <c r="N8" s="140" t="s">
        <v>22</v>
      </c>
      <c r="O8" s="142" t="s">
        <v>40</v>
      </c>
      <c r="P8" s="142" t="s">
        <v>41</v>
      </c>
      <c r="Q8" s="130" t="s">
        <v>13</v>
      </c>
    </row>
    <row r="9" spans="1:17" ht="70.5" customHeight="1" x14ac:dyDescent="0.25">
      <c r="A9" s="157"/>
      <c r="B9" s="161"/>
      <c r="C9" s="162"/>
      <c r="D9" s="163"/>
      <c r="E9" s="147"/>
      <c r="F9" s="165"/>
      <c r="G9" s="147"/>
      <c r="H9" s="155"/>
      <c r="I9" s="133"/>
      <c r="J9" s="135"/>
      <c r="K9" s="26" t="s">
        <v>20</v>
      </c>
      <c r="L9" s="27"/>
      <c r="M9" s="27"/>
      <c r="N9" s="141"/>
      <c r="O9" s="143"/>
      <c r="P9" s="143"/>
      <c r="Q9" s="131"/>
    </row>
    <row r="10" spans="1:17" ht="15" customHeight="1" x14ac:dyDescent="0.25">
      <c r="A10" s="30"/>
      <c r="B10" s="52"/>
      <c r="C10" s="33"/>
      <c r="D10" s="33"/>
      <c r="E10" s="53"/>
      <c r="F10" s="44"/>
      <c r="G10" s="53"/>
      <c r="H10" s="53" t="s">
        <v>76</v>
      </c>
      <c r="I10" s="45"/>
      <c r="J10" s="40"/>
      <c r="K10" s="28"/>
      <c r="L10" s="45"/>
      <c r="M10" s="40"/>
      <c r="N10" s="58"/>
      <c r="O10" s="28"/>
      <c r="P10" s="45"/>
      <c r="Q10" s="46"/>
    </row>
    <row r="11" spans="1:17" ht="15" customHeight="1" x14ac:dyDescent="0.25">
      <c r="A11" s="30"/>
      <c r="B11" s="52"/>
      <c r="C11" s="33"/>
      <c r="D11" s="33"/>
      <c r="E11" s="53"/>
      <c r="F11" s="44"/>
      <c r="G11" s="53"/>
      <c r="H11" s="53" t="s">
        <v>77</v>
      </c>
      <c r="I11" s="45"/>
      <c r="J11" s="40"/>
      <c r="K11" s="28"/>
      <c r="L11" s="45"/>
      <c r="M11" s="40"/>
      <c r="N11" s="58"/>
      <c r="O11" s="28"/>
      <c r="P11" s="45"/>
      <c r="Q11" s="46"/>
    </row>
    <row r="12" spans="1:17" ht="15" customHeight="1" x14ac:dyDescent="0.25">
      <c r="A12" s="30" t="s">
        <v>99</v>
      </c>
      <c r="B12" s="52" t="s">
        <v>84</v>
      </c>
      <c r="C12" s="33"/>
      <c r="D12" s="33"/>
      <c r="E12" s="116">
        <v>2006</v>
      </c>
      <c r="F12" s="44">
        <v>52.3</v>
      </c>
      <c r="G12" s="53" t="s">
        <v>57</v>
      </c>
      <c r="H12" s="58" t="s">
        <v>66</v>
      </c>
      <c r="I12" s="45">
        <v>16</v>
      </c>
      <c r="J12" s="40"/>
      <c r="K12" s="28">
        <v>433</v>
      </c>
      <c r="L12" s="45"/>
      <c r="M12" s="40"/>
      <c r="N12" s="58">
        <f>I12*K12/F12</f>
        <v>132.46653919694074</v>
      </c>
      <c r="O12" s="28">
        <v>20</v>
      </c>
      <c r="P12" s="45"/>
      <c r="Q12" s="46" t="s">
        <v>83</v>
      </c>
    </row>
    <row r="13" spans="1:17" ht="15" customHeight="1" x14ac:dyDescent="0.25">
      <c r="A13" s="30" t="s">
        <v>100</v>
      </c>
      <c r="B13" s="52" t="s">
        <v>95</v>
      </c>
      <c r="C13" s="33"/>
      <c r="D13" s="33"/>
      <c r="E13" s="116">
        <v>2004</v>
      </c>
      <c r="F13" s="44">
        <v>71.7</v>
      </c>
      <c r="G13" s="53">
        <v>1</v>
      </c>
      <c r="H13" s="53" t="s">
        <v>58</v>
      </c>
      <c r="I13" s="45">
        <v>16</v>
      </c>
      <c r="J13" s="40"/>
      <c r="K13" s="28">
        <v>487</v>
      </c>
      <c r="L13" s="45"/>
      <c r="M13" s="40"/>
      <c r="N13" s="58">
        <f>I13*K13/F13</f>
        <v>108.67503486750348</v>
      </c>
      <c r="O13" s="28">
        <v>18</v>
      </c>
      <c r="P13" s="45"/>
      <c r="Q13" s="46" t="s">
        <v>96</v>
      </c>
    </row>
    <row r="14" spans="1:17" ht="15" customHeight="1" x14ac:dyDescent="0.25">
      <c r="A14" s="30" t="s">
        <v>101</v>
      </c>
      <c r="B14" s="52" t="s">
        <v>93</v>
      </c>
      <c r="C14" s="33"/>
      <c r="D14" s="33"/>
      <c r="E14" s="116">
        <v>2004</v>
      </c>
      <c r="F14" s="44">
        <v>107.1</v>
      </c>
      <c r="G14" s="53">
        <v>3</v>
      </c>
      <c r="H14" s="53" t="s">
        <v>104</v>
      </c>
      <c r="I14" s="45">
        <v>20</v>
      </c>
      <c r="J14" s="40"/>
      <c r="K14" s="28">
        <v>363</v>
      </c>
      <c r="L14" s="45"/>
      <c r="M14" s="40"/>
      <c r="N14" s="58">
        <f>I14*K14/F14</f>
        <v>67.787114845938376</v>
      </c>
      <c r="O14" s="28">
        <v>16</v>
      </c>
      <c r="P14" s="45"/>
      <c r="Q14" s="46" t="s">
        <v>34</v>
      </c>
    </row>
    <row r="15" spans="1:17" ht="15" customHeight="1" x14ac:dyDescent="0.25">
      <c r="A15" s="120"/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2"/>
    </row>
    <row r="16" spans="1:17" ht="15" customHeight="1" x14ac:dyDescent="0.25">
      <c r="A16" s="30" t="s">
        <v>99</v>
      </c>
      <c r="B16" s="52" t="s">
        <v>54</v>
      </c>
      <c r="C16" s="33"/>
      <c r="D16" s="33"/>
      <c r="E16" s="53">
        <v>1954</v>
      </c>
      <c r="F16" s="44">
        <v>57.5</v>
      </c>
      <c r="G16" s="53" t="s">
        <v>32</v>
      </c>
      <c r="H16" s="53" t="s">
        <v>69</v>
      </c>
      <c r="I16" s="45">
        <v>16</v>
      </c>
      <c r="J16" s="40"/>
      <c r="K16" s="28">
        <v>646</v>
      </c>
      <c r="L16" s="45"/>
      <c r="M16" s="40"/>
      <c r="N16" s="58">
        <f>I16*K16/F16</f>
        <v>179.75652173913045</v>
      </c>
      <c r="O16" s="28">
        <v>20</v>
      </c>
      <c r="P16" s="45"/>
      <c r="Q16" s="46" t="s">
        <v>55</v>
      </c>
    </row>
    <row r="17" spans="1:17" ht="15" customHeight="1" x14ac:dyDescent="0.25">
      <c r="A17" s="30" t="s">
        <v>100</v>
      </c>
      <c r="B17" s="52" t="s">
        <v>81</v>
      </c>
      <c r="C17" s="33"/>
      <c r="D17" s="33"/>
      <c r="E17" s="53">
        <v>1994</v>
      </c>
      <c r="F17" s="44">
        <v>92.1</v>
      </c>
      <c r="G17" s="53" t="s">
        <v>32</v>
      </c>
      <c r="H17" s="53" t="s">
        <v>67</v>
      </c>
      <c r="I17" s="45">
        <v>20</v>
      </c>
      <c r="J17" s="40"/>
      <c r="K17" s="28">
        <v>687</v>
      </c>
      <c r="L17" s="45"/>
      <c r="M17" s="40"/>
      <c r="N17" s="58">
        <f>I17*K17/F17</f>
        <v>149.18566775244301</v>
      </c>
      <c r="O17" s="28">
        <v>18</v>
      </c>
      <c r="P17" s="45"/>
      <c r="Q17" s="46" t="s">
        <v>33</v>
      </c>
    </row>
    <row r="18" spans="1:17" ht="15" customHeight="1" x14ac:dyDescent="0.25">
      <c r="A18" s="30" t="s">
        <v>101</v>
      </c>
      <c r="B18" s="52" t="s">
        <v>94</v>
      </c>
      <c r="C18" s="33"/>
      <c r="D18" s="33"/>
      <c r="E18" s="53">
        <v>1987</v>
      </c>
      <c r="F18" s="44">
        <v>90.1</v>
      </c>
      <c r="G18" s="53" t="s">
        <v>46</v>
      </c>
      <c r="H18" s="53" t="s">
        <v>67</v>
      </c>
      <c r="I18" s="45">
        <v>24</v>
      </c>
      <c r="J18" s="40"/>
      <c r="K18" s="28">
        <v>509</v>
      </c>
      <c r="L18" s="45"/>
      <c r="M18" s="40"/>
      <c r="N18" s="58">
        <f>I18*K18/F18</f>
        <v>135.58268590455052</v>
      </c>
      <c r="O18" s="28">
        <v>16</v>
      </c>
      <c r="P18" s="45"/>
      <c r="Q18" s="46" t="s">
        <v>33</v>
      </c>
    </row>
    <row r="19" spans="1:17" ht="15" customHeight="1" x14ac:dyDescent="0.25">
      <c r="A19" s="30" t="s">
        <v>102</v>
      </c>
      <c r="B19" s="52" t="s">
        <v>92</v>
      </c>
      <c r="C19" s="33"/>
      <c r="D19" s="33"/>
      <c r="E19" s="53">
        <v>1953</v>
      </c>
      <c r="F19" s="44">
        <v>97.7</v>
      </c>
      <c r="G19" s="53" t="s">
        <v>46</v>
      </c>
      <c r="H19" s="53" t="s">
        <v>67</v>
      </c>
      <c r="I19" s="45">
        <v>16</v>
      </c>
      <c r="J19" s="40"/>
      <c r="K19" s="28">
        <v>52</v>
      </c>
      <c r="L19" s="45"/>
      <c r="M19" s="40"/>
      <c r="N19" s="58">
        <f t="shared" ref="N19:N38" si="0">I19*K19/F19</f>
        <v>8.5158648925281479</v>
      </c>
      <c r="O19" s="28">
        <v>15</v>
      </c>
      <c r="P19" s="45"/>
      <c r="Q19" s="46" t="s">
        <v>33</v>
      </c>
    </row>
    <row r="20" spans="1:17" ht="15" customHeight="1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ht="15" customHeight="1" x14ac:dyDescent="0.25">
      <c r="A21" s="30"/>
      <c r="B21" s="52"/>
      <c r="C21" s="33"/>
      <c r="D21" s="33"/>
      <c r="E21" s="53"/>
      <c r="F21" s="44"/>
      <c r="G21" s="53"/>
      <c r="H21" s="53" t="s">
        <v>78</v>
      </c>
      <c r="I21" s="45"/>
      <c r="J21" s="40"/>
      <c r="K21" s="28"/>
      <c r="L21" s="45"/>
      <c r="M21" s="40"/>
      <c r="N21" s="58"/>
      <c r="O21" s="28"/>
      <c r="P21" s="45"/>
      <c r="Q21" s="46"/>
    </row>
    <row r="22" spans="1:17" ht="15" customHeight="1" x14ac:dyDescent="0.25">
      <c r="A22" s="30" t="s">
        <v>99</v>
      </c>
      <c r="B22" s="52" t="s">
        <v>44</v>
      </c>
      <c r="C22" s="33"/>
      <c r="D22" s="33"/>
      <c r="E22" s="53">
        <v>1991</v>
      </c>
      <c r="F22" s="44">
        <v>80.599999999999994</v>
      </c>
      <c r="G22" s="53" t="s">
        <v>39</v>
      </c>
      <c r="H22" s="69" t="s">
        <v>47</v>
      </c>
      <c r="I22" s="45">
        <v>16</v>
      </c>
      <c r="J22" s="40"/>
      <c r="K22" s="28">
        <v>330</v>
      </c>
      <c r="L22" s="45"/>
      <c r="M22" s="40"/>
      <c r="N22" s="58">
        <f>I22*2*K22/F22</f>
        <v>131.01736972704717</v>
      </c>
      <c r="O22" s="28">
        <v>20</v>
      </c>
      <c r="P22" s="45"/>
      <c r="Q22" s="46" t="s">
        <v>91</v>
      </c>
    </row>
    <row r="23" spans="1:17" ht="15" customHeight="1" x14ac:dyDescent="0.25">
      <c r="A23" s="30" t="s">
        <v>100</v>
      </c>
      <c r="B23" s="62" t="s">
        <v>88</v>
      </c>
      <c r="C23" s="33"/>
      <c r="D23" s="33"/>
      <c r="E23" s="34">
        <v>1969</v>
      </c>
      <c r="F23" s="61">
        <v>88.8</v>
      </c>
      <c r="G23" s="34" t="s">
        <v>32</v>
      </c>
      <c r="H23" s="35" t="s">
        <v>89</v>
      </c>
      <c r="I23" s="35">
        <v>16</v>
      </c>
      <c r="J23" s="35"/>
      <c r="K23" s="34">
        <v>22</v>
      </c>
      <c r="L23" s="34"/>
      <c r="M23" s="63"/>
      <c r="N23" s="58">
        <f>I23*2*K23/F23</f>
        <v>7.9279279279279278</v>
      </c>
      <c r="O23" s="35">
        <v>18</v>
      </c>
      <c r="P23" s="37"/>
      <c r="Q23" s="63" t="s">
        <v>90</v>
      </c>
    </row>
    <row r="24" spans="1:17" ht="15" customHeight="1" x14ac:dyDescent="0.25">
      <c r="A24" s="30"/>
      <c r="B24" s="52"/>
      <c r="C24" s="33"/>
      <c r="D24" s="33"/>
      <c r="E24" s="53"/>
      <c r="F24" s="44"/>
      <c r="G24" s="53"/>
      <c r="H24" s="53" t="s">
        <v>79</v>
      </c>
      <c r="I24" s="45"/>
      <c r="J24" s="40"/>
      <c r="K24" s="28"/>
      <c r="L24" s="45"/>
      <c r="M24" s="40"/>
      <c r="N24" s="58"/>
      <c r="O24" s="28"/>
      <c r="P24" s="45"/>
      <c r="Q24" s="46"/>
    </row>
    <row r="25" spans="1:17" ht="15" customHeight="1" x14ac:dyDescent="0.25">
      <c r="A25" s="30" t="s">
        <v>99</v>
      </c>
      <c r="B25" s="52" t="s">
        <v>85</v>
      </c>
      <c r="C25" s="33"/>
      <c r="D25" s="33"/>
      <c r="E25" s="116">
        <v>2005</v>
      </c>
      <c r="F25" s="44">
        <v>52.7</v>
      </c>
      <c r="G25" s="53" t="s">
        <v>46</v>
      </c>
      <c r="H25" s="58" t="s">
        <v>66</v>
      </c>
      <c r="I25" s="45">
        <v>12</v>
      </c>
      <c r="J25" s="40"/>
      <c r="K25" s="28">
        <v>400</v>
      </c>
      <c r="L25" s="45"/>
      <c r="M25" s="40"/>
      <c r="N25" s="58">
        <f t="shared" si="0"/>
        <v>91.081593927893735</v>
      </c>
      <c r="O25" s="28">
        <v>20</v>
      </c>
      <c r="P25" s="45"/>
      <c r="Q25" s="46" t="s">
        <v>83</v>
      </c>
    </row>
    <row r="26" spans="1:17" ht="15" customHeight="1" x14ac:dyDescent="0.25">
      <c r="A26" s="120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2"/>
    </row>
    <row r="27" spans="1:17" ht="15" customHeight="1" x14ac:dyDescent="0.25">
      <c r="A27" s="30" t="s">
        <v>99</v>
      </c>
      <c r="B27" s="52" t="s">
        <v>54</v>
      </c>
      <c r="C27" s="33"/>
      <c r="D27" s="33"/>
      <c r="E27" s="53">
        <v>1954</v>
      </c>
      <c r="F27" s="44">
        <v>57.5</v>
      </c>
      <c r="G27" s="53" t="s">
        <v>32</v>
      </c>
      <c r="H27" s="53" t="s">
        <v>69</v>
      </c>
      <c r="I27" s="45">
        <v>16</v>
      </c>
      <c r="J27" s="40"/>
      <c r="K27" s="28">
        <v>417</v>
      </c>
      <c r="L27" s="45"/>
      <c r="M27" s="40"/>
      <c r="N27" s="58">
        <f>I27*K27/F27</f>
        <v>116.03478260869565</v>
      </c>
      <c r="O27" s="28">
        <v>20</v>
      </c>
      <c r="P27" s="45"/>
      <c r="Q27" s="46" t="s">
        <v>55</v>
      </c>
    </row>
    <row r="28" spans="1:17" ht="15" customHeight="1" x14ac:dyDescent="0.25">
      <c r="A28" s="30" t="s">
        <v>100</v>
      </c>
      <c r="B28" s="52" t="s">
        <v>98</v>
      </c>
      <c r="C28" s="33"/>
      <c r="D28" s="33"/>
      <c r="E28" s="53">
        <v>1967</v>
      </c>
      <c r="F28" s="44">
        <v>100.7</v>
      </c>
      <c r="G28" s="53" t="s">
        <v>27</v>
      </c>
      <c r="H28" s="53" t="s">
        <v>106</v>
      </c>
      <c r="I28" s="45">
        <v>20</v>
      </c>
      <c r="J28" s="40"/>
      <c r="K28" s="28">
        <v>284</v>
      </c>
      <c r="L28" s="45"/>
      <c r="M28" s="40"/>
      <c r="N28" s="58">
        <f t="shared" si="0"/>
        <v>56.405163853028796</v>
      </c>
      <c r="O28" s="28">
        <v>18</v>
      </c>
      <c r="P28" s="45"/>
      <c r="Q28" s="46" t="s">
        <v>45</v>
      </c>
    </row>
    <row r="29" spans="1:17" ht="15" customHeight="1" x14ac:dyDescent="0.25"/>
    <row r="30" spans="1:17" ht="15" customHeight="1" x14ac:dyDescent="0.25">
      <c r="A30" s="30"/>
      <c r="B30" s="52"/>
      <c r="C30" s="33"/>
      <c r="D30" s="33"/>
      <c r="E30" s="53"/>
      <c r="F30" s="44"/>
      <c r="G30" s="53"/>
      <c r="H30" s="53" t="s">
        <v>59</v>
      </c>
      <c r="I30" s="45"/>
      <c r="J30" s="40"/>
      <c r="K30" s="28"/>
      <c r="L30" s="45"/>
      <c r="M30" s="40"/>
      <c r="N30" s="58"/>
      <c r="O30" s="28"/>
      <c r="P30" s="45"/>
      <c r="Q30" s="46"/>
    </row>
    <row r="31" spans="1:17" ht="15" customHeight="1" x14ac:dyDescent="0.25">
      <c r="A31" s="30" t="s">
        <v>99</v>
      </c>
      <c r="B31" s="60" t="s">
        <v>82</v>
      </c>
      <c r="C31" s="60"/>
      <c r="D31" s="60"/>
      <c r="E31" s="116">
        <v>2005</v>
      </c>
      <c r="F31" s="61">
        <v>66.900000000000006</v>
      </c>
      <c r="G31" s="59">
        <v>2</v>
      </c>
      <c r="H31" s="58" t="s">
        <v>66</v>
      </c>
      <c r="I31" s="59">
        <v>16</v>
      </c>
      <c r="J31" s="42"/>
      <c r="K31" s="59">
        <v>704</v>
      </c>
      <c r="L31" s="58"/>
      <c r="M31" s="58"/>
      <c r="N31" s="58">
        <f>I31*K31/F31</f>
        <v>168.37070254110611</v>
      </c>
      <c r="O31" s="28">
        <v>20</v>
      </c>
      <c r="P31" s="37"/>
      <c r="Q31" s="46" t="s">
        <v>83</v>
      </c>
    </row>
    <row r="32" spans="1:17" ht="15" customHeight="1" x14ac:dyDescent="0.25">
      <c r="A32" s="30" t="s">
        <v>100</v>
      </c>
      <c r="B32" s="52" t="s">
        <v>93</v>
      </c>
      <c r="C32" s="33"/>
      <c r="D32" s="33"/>
      <c r="E32" s="116">
        <v>2004</v>
      </c>
      <c r="F32" s="44">
        <v>107.1</v>
      </c>
      <c r="G32" s="53">
        <v>3</v>
      </c>
      <c r="H32" s="53" t="s">
        <v>104</v>
      </c>
      <c r="I32" s="45">
        <v>20</v>
      </c>
      <c r="J32" s="40"/>
      <c r="K32" s="28">
        <v>311</v>
      </c>
      <c r="L32" s="45"/>
      <c r="M32" s="40"/>
      <c r="N32" s="58">
        <f>I32*K32/F32</f>
        <v>58.0765639589169</v>
      </c>
      <c r="O32" s="28">
        <v>18</v>
      </c>
      <c r="P32" s="45"/>
      <c r="Q32" s="46" t="s">
        <v>34</v>
      </c>
    </row>
    <row r="33" spans="1:17" ht="15" customHeight="1" x14ac:dyDescent="0.25">
      <c r="A33" s="124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</row>
    <row r="34" spans="1:17" ht="15" customHeight="1" x14ac:dyDescent="0.25">
      <c r="A34" s="30" t="s">
        <v>99</v>
      </c>
      <c r="B34" s="62" t="s">
        <v>50</v>
      </c>
      <c r="C34" s="33"/>
      <c r="D34" s="33"/>
      <c r="E34" s="34">
        <v>1992</v>
      </c>
      <c r="F34" s="61">
        <v>76.599999999999994</v>
      </c>
      <c r="G34" s="34">
        <v>1</v>
      </c>
      <c r="H34" s="35" t="s">
        <v>47</v>
      </c>
      <c r="I34" s="35">
        <v>20</v>
      </c>
      <c r="J34" s="35"/>
      <c r="K34" s="34">
        <v>668</v>
      </c>
      <c r="L34" s="34"/>
      <c r="M34" s="63"/>
      <c r="N34" s="58">
        <f>I34*K34/F34</f>
        <v>174.41253263707574</v>
      </c>
      <c r="O34" s="35">
        <v>20</v>
      </c>
      <c r="P34" s="37"/>
      <c r="Q34" s="63" t="s">
        <v>48</v>
      </c>
    </row>
    <row r="35" spans="1:17" ht="15" customHeight="1" x14ac:dyDescent="0.25">
      <c r="A35" s="30" t="s">
        <v>100</v>
      </c>
      <c r="B35" s="62" t="s">
        <v>88</v>
      </c>
      <c r="C35" s="33"/>
      <c r="D35" s="33"/>
      <c r="E35" s="34">
        <v>1969</v>
      </c>
      <c r="F35" s="61">
        <v>88.8</v>
      </c>
      <c r="G35" s="34" t="s">
        <v>32</v>
      </c>
      <c r="H35" s="35" t="s">
        <v>89</v>
      </c>
      <c r="I35" s="35">
        <v>24</v>
      </c>
      <c r="J35" s="35"/>
      <c r="K35" s="34">
        <v>628</v>
      </c>
      <c r="L35" s="34"/>
      <c r="M35" s="63"/>
      <c r="N35" s="58">
        <f>I35*K35/F35</f>
        <v>169.72972972972974</v>
      </c>
      <c r="O35" s="35">
        <v>18</v>
      </c>
      <c r="P35" s="37"/>
      <c r="Q35" s="63" t="s">
        <v>90</v>
      </c>
    </row>
    <row r="36" spans="1:17" ht="15" customHeight="1" x14ac:dyDescent="0.25">
      <c r="A36" s="36" t="s">
        <v>101</v>
      </c>
      <c r="B36" s="67" t="s">
        <v>56</v>
      </c>
      <c r="C36" s="65"/>
      <c r="D36" s="65"/>
      <c r="E36" s="68">
        <v>1987</v>
      </c>
      <c r="F36" s="61">
        <v>79.8</v>
      </c>
      <c r="G36" s="68">
        <v>1</v>
      </c>
      <c r="H36" s="69" t="s">
        <v>47</v>
      </c>
      <c r="I36" s="69">
        <v>20</v>
      </c>
      <c r="J36" s="69"/>
      <c r="K36" s="68">
        <v>521</v>
      </c>
      <c r="L36" s="68"/>
      <c r="M36" s="70"/>
      <c r="N36" s="58">
        <f>I36*K36/F36</f>
        <v>130.57644110275689</v>
      </c>
      <c r="O36" s="69">
        <v>16</v>
      </c>
      <c r="P36" s="37"/>
      <c r="Q36" s="70" t="s">
        <v>48</v>
      </c>
    </row>
    <row r="37" spans="1:17" ht="15" customHeight="1" x14ac:dyDescent="0.25">
      <c r="A37" s="30" t="s">
        <v>102</v>
      </c>
      <c r="B37" s="52" t="s">
        <v>86</v>
      </c>
      <c r="C37" s="33"/>
      <c r="D37" s="33"/>
      <c r="E37" s="53">
        <v>1977</v>
      </c>
      <c r="F37" s="44">
        <v>83.8</v>
      </c>
      <c r="G37" s="53">
        <v>1</v>
      </c>
      <c r="H37" s="58" t="s">
        <v>66</v>
      </c>
      <c r="I37" s="45">
        <v>24</v>
      </c>
      <c r="J37" s="40"/>
      <c r="K37" s="28">
        <v>439</v>
      </c>
      <c r="L37" s="33"/>
      <c r="M37" s="38"/>
      <c r="N37" s="58">
        <f>I37*K37/F37</f>
        <v>125.72792362768497</v>
      </c>
      <c r="O37" s="31">
        <v>15</v>
      </c>
      <c r="P37" s="37"/>
      <c r="Q37" s="46" t="s">
        <v>87</v>
      </c>
    </row>
    <row r="38" spans="1:17" ht="15" customHeight="1" x14ac:dyDescent="0.25">
      <c r="A38" s="36" t="s">
        <v>103</v>
      </c>
      <c r="B38" s="67" t="s">
        <v>60</v>
      </c>
      <c r="C38" s="65"/>
      <c r="D38" s="65"/>
      <c r="E38" s="68">
        <v>1995</v>
      </c>
      <c r="F38" s="61">
        <v>66.400000000000006</v>
      </c>
      <c r="G38" s="68" t="s">
        <v>46</v>
      </c>
      <c r="H38" s="69" t="s">
        <v>47</v>
      </c>
      <c r="I38" s="69">
        <v>16</v>
      </c>
      <c r="J38" s="69"/>
      <c r="K38" s="68">
        <v>350</v>
      </c>
      <c r="L38" s="68"/>
      <c r="M38" s="70"/>
      <c r="N38" s="58">
        <f t="shared" si="0"/>
        <v>84.337349397590359</v>
      </c>
      <c r="O38" s="69">
        <v>14</v>
      </c>
      <c r="P38" s="37"/>
      <c r="Q38" s="70" t="s">
        <v>48</v>
      </c>
    </row>
    <row r="39" spans="1:17" x14ac:dyDescent="0.25">
      <c r="A39" s="29" t="s">
        <v>12</v>
      </c>
      <c r="B39" s="29"/>
      <c r="C39" s="29"/>
      <c r="D39" s="29"/>
      <c r="E39" s="29"/>
      <c r="F39" s="29" t="s">
        <v>75</v>
      </c>
      <c r="G39" s="29"/>
      <c r="H39" s="29"/>
      <c r="I39" s="29" t="s">
        <v>12</v>
      </c>
      <c r="J39" s="29"/>
      <c r="K39" s="29"/>
      <c r="L39" s="29"/>
      <c r="M39" s="29"/>
      <c r="N39" s="29"/>
      <c r="O39" s="29"/>
      <c r="P39" s="29" t="s">
        <v>30</v>
      </c>
      <c r="Q39" s="29"/>
    </row>
    <row r="40" spans="1:17" x14ac:dyDescent="0.25">
      <c r="A40" s="29" t="s">
        <v>26</v>
      </c>
      <c r="B40" s="29"/>
      <c r="C40" s="29"/>
      <c r="D40" s="29"/>
      <c r="E40" s="29"/>
      <c r="F40" s="29" t="s">
        <v>29</v>
      </c>
      <c r="G40" s="29"/>
      <c r="H40" s="29"/>
      <c r="I40" s="29" t="s">
        <v>14</v>
      </c>
      <c r="J40" s="29"/>
      <c r="K40" s="29"/>
      <c r="L40" s="29"/>
      <c r="M40" s="29"/>
      <c r="N40" s="29"/>
      <c r="O40" s="29"/>
      <c r="P40" s="29" t="s">
        <v>31</v>
      </c>
      <c r="Q40" s="29"/>
    </row>
  </sheetData>
  <sortState ref="A10:Q16">
    <sortCondition descending="1" ref="N10:N16"/>
  </sortState>
  <mergeCells count="22">
    <mergeCell ref="A6:D6"/>
    <mergeCell ref="H8:H9"/>
    <mergeCell ref="A8:A9"/>
    <mergeCell ref="B8:D9"/>
    <mergeCell ref="E8:E9"/>
    <mergeCell ref="F8:F9"/>
    <mergeCell ref="A15:Q15"/>
    <mergeCell ref="A20:Q20"/>
    <mergeCell ref="A26:Q26"/>
    <mergeCell ref="A33:Q33"/>
    <mergeCell ref="N3:Q3"/>
    <mergeCell ref="Q8:Q9"/>
    <mergeCell ref="I8:I9"/>
    <mergeCell ref="J8:J9"/>
    <mergeCell ref="K8:M8"/>
    <mergeCell ref="N6:Q6"/>
    <mergeCell ref="N8:N9"/>
    <mergeCell ref="O8:O9"/>
    <mergeCell ref="P8:P9"/>
    <mergeCell ref="F6:M6"/>
    <mergeCell ref="G8:G9"/>
    <mergeCell ref="A5:D5"/>
  </mergeCells>
  <pageMargins left="0.69999998807907104" right="0.69999998807907104" top="0.75" bottom="0.75" header="0.30000001192092896" footer="0.3000000119209289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19"/>
  <sheetViews>
    <sheetView topLeftCell="A7" zoomScale="130" zoomScaleNormal="130" zoomScaleSheetLayoutView="75" workbookViewId="0">
      <selection activeCell="H18" sqref="H18"/>
    </sheetView>
  </sheetViews>
  <sheetFormatPr defaultColWidth="9.140625" defaultRowHeight="15" x14ac:dyDescent="0.25"/>
  <cols>
    <col min="1" max="1" width="5.7109375" style="12" customWidth="1"/>
    <col min="2" max="2" width="5.5703125" style="12" customWidth="1"/>
    <col min="3" max="3" width="6.7109375" style="12" customWidth="1"/>
    <col min="4" max="4" width="8.7109375" style="12" customWidth="1"/>
    <col min="5" max="5" width="6.28515625" style="12" customWidth="1"/>
    <col min="6" max="6" width="5.7109375" style="12" customWidth="1"/>
    <col min="7" max="7" width="5.140625" style="12" customWidth="1"/>
    <col min="8" max="8" width="29.5703125" style="12" customWidth="1"/>
    <col min="9" max="9" width="3.5703125" style="12" customWidth="1"/>
    <col min="10" max="10" width="3.42578125" style="12" customWidth="1"/>
    <col min="11" max="11" width="4.5703125" style="12" customWidth="1"/>
    <col min="12" max="12" width="2.42578125" style="12" customWidth="1"/>
    <col min="13" max="13" width="2.85546875" style="12" customWidth="1"/>
    <col min="14" max="14" width="5.140625" style="12" customWidth="1"/>
    <col min="15" max="15" width="4.7109375" style="12" customWidth="1"/>
    <col min="16" max="16" width="5.140625" style="12" customWidth="1"/>
    <col min="17" max="17" width="19.85546875" style="12" customWidth="1"/>
    <col min="18" max="16384" width="9.140625" style="12"/>
  </cols>
  <sheetData>
    <row r="1" spans="1:17" x14ac:dyDescent="0.25">
      <c r="A1" s="3" t="s">
        <v>0</v>
      </c>
      <c r="B1" s="11"/>
      <c r="C1" s="11"/>
      <c r="D1" s="11"/>
      <c r="E1" s="3"/>
      <c r="F1" s="4"/>
      <c r="G1" s="4"/>
      <c r="H1" s="4"/>
      <c r="I1" s="4"/>
      <c r="J1" s="4"/>
      <c r="K1" s="4"/>
    </row>
    <row r="2" spans="1:17" ht="15.75" thickBot="1" x14ac:dyDescent="0.3">
      <c r="A2" s="3" t="s">
        <v>51</v>
      </c>
      <c r="B2" s="11"/>
      <c r="C2" s="11"/>
      <c r="D2" s="11"/>
      <c r="E2" s="3"/>
      <c r="F2" s="4"/>
      <c r="G2" s="4"/>
      <c r="H2" s="4"/>
      <c r="I2" s="4"/>
      <c r="J2" s="4"/>
      <c r="K2" s="4"/>
    </row>
    <row r="3" spans="1:17" ht="15.75" thickBot="1" x14ac:dyDescent="0.3">
      <c r="J3" s="11" t="s">
        <v>28</v>
      </c>
      <c r="N3" s="127" t="s">
        <v>7</v>
      </c>
      <c r="O3" s="128"/>
      <c r="P3" s="128"/>
      <c r="Q3" s="129"/>
    </row>
    <row r="4" spans="1:17" ht="21" customHeight="1" thickBot="1" x14ac:dyDescent="0.3">
      <c r="A4" s="13" t="s">
        <v>21</v>
      </c>
      <c r="B4" s="14">
        <v>19</v>
      </c>
      <c r="C4" s="32" t="s">
        <v>19</v>
      </c>
      <c r="D4" s="14" t="s">
        <v>70</v>
      </c>
      <c r="E4" s="32" t="s">
        <v>23</v>
      </c>
      <c r="F4" s="16">
        <v>2021</v>
      </c>
      <c r="H4" s="17" t="s">
        <v>3</v>
      </c>
      <c r="J4" s="12" t="s">
        <v>11</v>
      </c>
      <c r="N4" s="113" t="s">
        <v>73</v>
      </c>
      <c r="O4" s="18"/>
      <c r="P4" s="19"/>
      <c r="Q4" s="19"/>
    </row>
    <row r="5" spans="1:17" ht="15.75" thickBot="1" x14ac:dyDescent="0.3">
      <c r="A5" s="148" t="s">
        <v>4</v>
      </c>
      <c r="B5" s="149"/>
      <c r="C5" s="149"/>
      <c r="D5" s="150"/>
      <c r="H5" s="20" t="s">
        <v>74</v>
      </c>
      <c r="N5" s="21" t="s">
        <v>49</v>
      </c>
      <c r="O5" s="22"/>
      <c r="P5" s="23"/>
      <c r="Q5" s="23"/>
    </row>
    <row r="6" spans="1:17" ht="30" customHeight="1" x14ac:dyDescent="0.25">
      <c r="A6" s="151" t="s">
        <v>71</v>
      </c>
      <c r="B6" s="152"/>
      <c r="C6" s="152"/>
      <c r="D6" s="153"/>
      <c r="F6" s="144" t="s">
        <v>52</v>
      </c>
      <c r="G6" s="144"/>
      <c r="H6" s="144"/>
      <c r="I6" s="144"/>
      <c r="J6" s="144"/>
      <c r="K6" s="144"/>
      <c r="L6" s="144"/>
      <c r="M6" s="145"/>
      <c r="N6" s="137" t="s">
        <v>72</v>
      </c>
      <c r="O6" s="138"/>
      <c r="P6" s="138"/>
      <c r="Q6" s="139"/>
    </row>
    <row r="7" spans="1:17" ht="15.75" x14ac:dyDescent="0.25">
      <c r="A7" s="72"/>
      <c r="B7" s="72"/>
      <c r="C7" s="72"/>
      <c r="D7" s="72"/>
      <c r="H7" s="4"/>
      <c r="I7" s="4" t="s">
        <v>15</v>
      </c>
      <c r="N7" s="73"/>
      <c r="O7" s="73"/>
      <c r="P7" s="73"/>
      <c r="Q7" s="73"/>
    </row>
    <row r="8" spans="1:17" ht="15" customHeight="1" x14ac:dyDescent="0.25">
      <c r="A8" s="156" t="s">
        <v>18</v>
      </c>
      <c r="B8" s="158" t="s">
        <v>25</v>
      </c>
      <c r="C8" s="159"/>
      <c r="D8" s="160"/>
      <c r="E8" s="146" t="s">
        <v>5</v>
      </c>
      <c r="F8" s="164" t="s">
        <v>1</v>
      </c>
      <c r="G8" s="146" t="s">
        <v>2</v>
      </c>
      <c r="H8" s="154" t="s">
        <v>17</v>
      </c>
      <c r="I8" s="132" t="s">
        <v>8</v>
      </c>
      <c r="J8" s="134" t="s">
        <v>9</v>
      </c>
      <c r="K8" s="136" t="s">
        <v>10</v>
      </c>
      <c r="L8" s="136"/>
      <c r="M8" s="136"/>
      <c r="N8" s="140" t="s">
        <v>22</v>
      </c>
      <c r="O8" s="142" t="s">
        <v>40</v>
      </c>
      <c r="P8" s="142" t="s">
        <v>41</v>
      </c>
      <c r="Q8" s="130" t="s">
        <v>13</v>
      </c>
    </row>
    <row r="9" spans="1:17" ht="70.5" customHeight="1" x14ac:dyDescent="0.25">
      <c r="A9" s="157"/>
      <c r="B9" s="161"/>
      <c r="C9" s="162"/>
      <c r="D9" s="163"/>
      <c r="E9" s="147"/>
      <c r="F9" s="165"/>
      <c r="G9" s="147"/>
      <c r="H9" s="155"/>
      <c r="I9" s="133"/>
      <c r="J9" s="135"/>
      <c r="K9" s="26" t="s">
        <v>20</v>
      </c>
      <c r="L9" s="27"/>
      <c r="M9" s="27"/>
      <c r="N9" s="141"/>
      <c r="O9" s="143"/>
      <c r="P9" s="143"/>
      <c r="Q9" s="131"/>
    </row>
    <row r="10" spans="1:17" ht="15" customHeight="1" x14ac:dyDescent="0.25">
      <c r="A10" s="30"/>
      <c r="B10" s="52"/>
      <c r="C10" s="33"/>
      <c r="D10" s="33"/>
      <c r="E10" s="53"/>
      <c r="F10" s="44"/>
      <c r="G10" s="53"/>
      <c r="H10" s="53" t="s">
        <v>59</v>
      </c>
      <c r="I10" s="45"/>
      <c r="J10" s="40"/>
      <c r="K10" s="28"/>
      <c r="L10" s="45"/>
      <c r="M10" s="40"/>
      <c r="N10" s="58"/>
      <c r="O10" s="28"/>
      <c r="P10" s="45"/>
      <c r="Q10" s="46"/>
    </row>
    <row r="11" spans="1:17" ht="15" customHeight="1" x14ac:dyDescent="0.25">
      <c r="A11" s="30" t="s">
        <v>99</v>
      </c>
      <c r="B11" s="52" t="s">
        <v>36</v>
      </c>
      <c r="C11" s="33"/>
      <c r="D11" s="33"/>
      <c r="E11" s="53">
        <v>1999</v>
      </c>
      <c r="F11" s="44">
        <v>73.3</v>
      </c>
      <c r="G11" s="53">
        <v>1</v>
      </c>
      <c r="H11" s="53" t="s">
        <v>97</v>
      </c>
      <c r="I11" s="45">
        <v>14</v>
      </c>
      <c r="J11" s="40"/>
      <c r="K11" s="28">
        <v>712</v>
      </c>
      <c r="L11" s="45"/>
      <c r="M11" s="40"/>
      <c r="N11" s="58">
        <f>K11*I11/_GoBack</f>
        <v>135.98908594815825</v>
      </c>
      <c r="O11" s="28">
        <v>20</v>
      </c>
      <c r="P11" s="45"/>
      <c r="Q11" s="46" t="s">
        <v>34</v>
      </c>
    </row>
    <row r="12" spans="1:17" ht="15" customHeight="1" x14ac:dyDescent="0.25">
      <c r="A12" s="30" t="s">
        <v>100</v>
      </c>
      <c r="B12" s="52" t="s">
        <v>38</v>
      </c>
      <c r="C12" s="33"/>
      <c r="D12" s="33"/>
      <c r="E12" s="53">
        <v>1996</v>
      </c>
      <c r="F12" s="44">
        <v>53.2</v>
      </c>
      <c r="G12" s="53">
        <v>1</v>
      </c>
      <c r="H12" s="53" t="s">
        <v>65</v>
      </c>
      <c r="I12" s="45">
        <v>14</v>
      </c>
      <c r="J12" s="40"/>
      <c r="K12" s="28">
        <v>501</v>
      </c>
      <c r="L12" s="45"/>
      <c r="M12" s="40"/>
      <c r="N12" s="58">
        <f>K12*I12/F12</f>
        <v>131.84210526315789</v>
      </c>
      <c r="O12" s="28">
        <v>18</v>
      </c>
      <c r="P12" s="45"/>
      <c r="Q12" s="46" t="s">
        <v>34</v>
      </c>
    </row>
    <row r="13" spans="1:17" ht="15" customHeight="1" x14ac:dyDescent="0.25">
      <c r="A13" s="30" t="s">
        <v>101</v>
      </c>
      <c r="B13" s="52" t="s">
        <v>37</v>
      </c>
      <c r="C13" s="33"/>
      <c r="D13" s="33"/>
      <c r="E13" s="53">
        <v>2001</v>
      </c>
      <c r="F13" s="44">
        <v>63.9</v>
      </c>
      <c r="G13" s="53">
        <v>2</v>
      </c>
      <c r="H13" s="53" t="s">
        <v>106</v>
      </c>
      <c r="I13" s="45">
        <v>12</v>
      </c>
      <c r="J13" s="40"/>
      <c r="K13" s="28">
        <v>413</v>
      </c>
      <c r="L13" s="45"/>
      <c r="M13" s="40"/>
      <c r="N13" s="58">
        <f>K13*I13/F13</f>
        <v>77.558685446009392</v>
      </c>
      <c r="O13" s="28">
        <v>16</v>
      </c>
      <c r="P13" s="45"/>
      <c r="Q13" s="46" t="s">
        <v>34</v>
      </c>
    </row>
    <row r="14" spans="1:17" ht="15" customHeight="1" x14ac:dyDescent="0.25">
      <c r="A14" s="30"/>
      <c r="B14" s="52"/>
      <c r="C14" s="33"/>
      <c r="D14" s="33"/>
      <c r="E14" s="53"/>
      <c r="F14" s="44"/>
      <c r="G14" s="53"/>
      <c r="H14" s="53" t="s">
        <v>79</v>
      </c>
      <c r="I14" s="45"/>
      <c r="J14" s="40"/>
      <c r="K14" s="28"/>
      <c r="L14" s="45"/>
      <c r="M14" s="40"/>
      <c r="N14" s="58"/>
      <c r="O14" s="28"/>
      <c r="P14" s="45"/>
      <c r="Q14" s="46"/>
    </row>
    <row r="15" spans="1:17" ht="15" customHeight="1" x14ac:dyDescent="0.25">
      <c r="A15" s="30" t="s">
        <v>99</v>
      </c>
      <c r="B15" s="52" t="s">
        <v>35</v>
      </c>
      <c r="C15" s="33"/>
      <c r="D15" s="33"/>
      <c r="E15" s="53">
        <v>1983</v>
      </c>
      <c r="F15" s="44">
        <v>57.3</v>
      </c>
      <c r="G15" s="53">
        <v>1</v>
      </c>
      <c r="H15" s="53" t="s">
        <v>105</v>
      </c>
      <c r="I15" s="45">
        <v>14</v>
      </c>
      <c r="J15" s="40"/>
      <c r="K15" s="28">
        <v>330</v>
      </c>
      <c r="L15" s="45"/>
      <c r="M15" s="40"/>
      <c r="N15" s="58">
        <f t="shared" ref="N15:N17" si="0">K15*I15/F15</f>
        <v>80.6282722513089</v>
      </c>
      <c r="O15" s="28">
        <v>20</v>
      </c>
      <c r="P15" s="45"/>
      <c r="Q15" s="46" t="s">
        <v>34</v>
      </c>
    </row>
    <row r="16" spans="1:17" ht="15" customHeight="1" x14ac:dyDescent="0.25">
      <c r="A16" s="30" t="s">
        <v>100</v>
      </c>
      <c r="B16" s="52" t="s">
        <v>38</v>
      </c>
      <c r="C16" s="33"/>
      <c r="D16" s="33"/>
      <c r="E16" s="53">
        <v>1996</v>
      </c>
      <c r="F16" s="44">
        <v>53.2</v>
      </c>
      <c r="G16" s="53">
        <v>1</v>
      </c>
      <c r="H16" s="53" t="s">
        <v>65</v>
      </c>
      <c r="I16" s="45">
        <v>12</v>
      </c>
      <c r="J16" s="40"/>
      <c r="K16" s="28">
        <v>327</v>
      </c>
      <c r="L16" s="45"/>
      <c r="M16" s="40"/>
      <c r="N16" s="58">
        <f>K16*I16/F16</f>
        <v>73.759398496240593</v>
      </c>
      <c r="O16" s="28">
        <v>18</v>
      </c>
      <c r="P16" s="45"/>
      <c r="Q16" s="46" t="s">
        <v>34</v>
      </c>
    </row>
    <row r="17" spans="1:17" ht="15" customHeight="1" x14ac:dyDescent="0.25">
      <c r="A17" s="30" t="s">
        <v>101</v>
      </c>
      <c r="B17" s="52" t="s">
        <v>36</v>
      </c>
      <c r="C17" s="33"/>
      <c r="D17" s="33"/>
      <c r="E17" s="53">
        <v>1999</v>
      </c>
      <c r="F17" s="44">
        <v>73.3</v>
      </c>
      <c r="G17" s="53">
        <v>1</v>
      </c>
      <c r="H17" s="53" t="s">
        <v>97</v>
      </c>
      <c r="I17" s="45">
        <v>16</v>
      </c>
      <c r="J17" s="40"/>
      <c r="K17" s="28">
        <v>306</v>
      </c>
      <c r="L17" s="45"/>
      <c r="M17" s="40"/>
      <c r="N17" s="58">
        <f t="shared" si="0"/>
        <v>66.793997271487044</v>
      </c>
      <c r="O17" s="28">
        <v>16</v>
      </c>
      <c r="P17" s="45"/>
      <c r="Q17" s="46" t="s">
        <v>34</v>
      </c>
    </row>
    <row r="18" spans="1:17" x14ac:dyDescent="0.25">
      <c r="A18" s="29" t="s">
        <v>12</v>
      </c>
      <c r="B18" s="29"/>
      <c r="C18" s="29"/>
      <c r="D18" s="29"/>
      <c r="E18" s="29"/>
      <c r="F18" s="29" t="s">
        <v>75</v>
      </c>
      <c r="G18" s="29"/>
      <c r="H18" s="29"/>
      <c r="I18" s="29" t="s">
        <v>12</v>
      </c>
      <c r="J18" s="29"/>
      <c r="K18" s="29"/>
      <c r="L18" s="29"/>
      <c r="M18" s="29"/>
      <c r="N18" s="29"/>
      <c r="O18" s="29"/>
      <c r="P18" s="29" t="s">
        <v>30</v>
      </c>
      <c r="Q18" s="29"/>
    </row>
    <row r="19" spans="1:17" x14ac:dyDescent="0.25">
      <c r="A19" s="29" t="s">
        <v>26</v>
      </c>
      <c r="B19" s="29"/>
      <c r="C19" s="29"/>
      <c r="D19" s="29"/>
      <c r="E19" s="29"/>
      <c r="F19" s="29" t="s">
        <v>29</v>
      </c>
      <c r="G19" s="29"/>
      <c r="H19" s="29"/>
      <c r="I19" s="29" t="s">
        <v>14</v>
      </c>
      <c r="J19" s="29"/>
      <c r="K19" s="29"/>
      <c r="L19" s="29"/>
      <c r="M19" s="29"/>
      <c r="N19" s="29"/>
      <c r="O19" s="29"/>
      <c r="P19" s="29" t="s">
        <v>31</v>
      </c>
      <c r="Q19" s="29"/>
    </row>
  </sheetData>
  <sortState ref="A10:Q15">
    <sortCondition descending="1" ref="N10:N15"/>
  </sortState>
  <mergeCells count="18">
    <mergeCell ref="B8:D9"/>
    <mergeCell ref="E8:E9"/>
    <mergeCell ref="F8:F9"/>
    <mergeCell ref="G8:G9"/>
    <mergeCell ref="N3:Q3"/>
    <mergeCell ref="A6:D6"/>
    <mergeCell ref="A5:D5"/>
    <mergeCell ref="N6:Q6"/>
    <mergeCell ref="Q8:Q9"/>
    <mergeCell ref="I8:I9"/>
    <mergeCell ref="J8:J9"/>
    <mergeCell ref="K8:M8"/>
    <mergeCell ref="N8:N9"/>
    <mergeCell ref="O8:O9"/>
    <mergeCell ref="P8:P9"/>
    <mergeCell ref="H8:H9"/>
    <mergeCell ref="A8:A9"/>
    <mergeCell ref="F6:M6"/>
  </mergeCells>
  <printOptions gridLines="1"/>
  <pageMargins left="0.69999998807907104" right="0.69999998807907104" top="0.75" bottom="0.75" header="0.30000001192092896" footer="0.3000000119209289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opLeftCell="A10" zoomScale="120" zoomScaleNormal="120" workbookViewId="0">
      <selection activeCell="J26" sqref="J26"/>
    </sheetView>
  </sheetViews>
  <sheetFormatPr defaultColWidth="9.140625" defaultRowHeight="15" x14ac:dyDescent="0.25"/>
  <cols>
    <col min="1" max="1" width="5" style="12" customWidth="1"/>
    <col min="2" max="2" width="5.5703125" style="12" customWidth="1"/>
    <col min="3" max="3" width="6.7109375" style="12" customWidth="1"/>
    <col min="4" max="4" width="11" style="12" customWidth="1"/>
    <col min="5" max="6" width="6.140625" style="12" customWidth="1"/>
    <col min="7" max="7" width="6.85546875" style="12" customWidth="1"/>
    <col min="8" max="8" width="30.28515625" style="12" customWidth="1"/>
    <col min="9" max="9" width="3.5703125" style="12" customWidth="1"/>
    <col min="10" max="10" width="5.5703125" style="12" customWidth="1"/>
    <col min="11" max="11" width="6.7109375" style="12" customWidth="1"/>
    <col min="12" max="12" width="1.42578125" style="12" customWidth="1"/>
    <col min="13" max="13" width="1.28515625" style="12" customWidth="1"/>
    <col min="14" max="14" width="1" style="12" customWidth="1"/>
    <col min="15" max="15" width="24.42578125" style="12" customWidth="1"/>
    <col min="16" max="16" width="1.140625" style="12" customWidth="1"/>
    <col min="17" max="17" width="0.85546875" style="12" customWidth="1"/>
    <col min="18" max="16384" width="9.140625" style="12"/>
  </cols>
  <sheetData>
    <row r="1" spans="1:17" x14ac:dyDescent="0.25">
      <c r="A1" s="3" t="s">
        <v>0</v>
      </c>
      <c r="B1" s="11"/>
      <c r="C1" s="11"/>
      <c r="D1" s="11"/>
      <c r="E1" s="3"/>
      <c r="F1" s="4"/>
      <c r="G1" s="4"/>
      <c r="H1" s="4"/>
      <c r="I1" s="4"/>
      <c r="J1" s="4"/>
      <c r="K1" s="4"/>
    </row>
    <row r="2" spans="1:17" ht="15.75" thickBot="1" x14ac:dyDescent="0.3">
      <c r="A2" s="3" t="s">
        <v>51</v>
      </c>
      <c r="B2" s="11"/>
      <c r="C2" s="11"/>
      <c r="D2" s="11"/>
      <c r="E2" s="3"/>
      <c r="F2" s="4"/>
      <c r="G2" s="4"/>
      <c r="H2" s="4"/>
      <c r="I2" s="4"/>
      <c r="J2" s="4"/>
      <c r="K2" s="4"/>
    </row>
    <row r="3" spans="1:17" ht="15.75" thickBot="1" x14ac:dyDescent="0.3">
      <c r="J3" s="11" t="s">
        <v>28</v>
      </c>
      <c r="N3" s="127" t="s">
        <v>7</v>
      </c>
      <c r="O3" s="128"/>
      <c r="P3" s="128"/>
      <c r="Q3" s="129"/>
    </row>
    <row r="4" spans="1:17" ht="21" customHeight="1" thickBot="1" x14ac:dyDescent="0.3">
      <c r="A4" s="13" t="s">
        <v>21</v>
      </c>
      <c r="B4" s="14">
        <v>19</v>
      </c>
      <c r="C4" s="32" t="s">
        <v>19</v>
      </c>
      <c r="D4" s="14" t="s">
        <v>70</v>
      </c>
      <c r="E4" s="32" t="s">
        <v>23</v>
      </c>
      <c r="F4" s="16">
        <v>2021</v>
      </c>
      <c r="H4" s="17" t="s">
        <v>3</v>
      </c>
      <c r="J4" s="12" t="s">
        <v>11</v>
      </c>
      <c r="N4" s="113"/>
      <c r="O4" s="114" t="s">
        <v>80</v>
      </c>
      <c r="P4" s="19"/>
      <c r="Q4" s="19"/>
    </row>
    <row r="5" spans="1:17" ht="15.75" thickBot="1" x14ac:dyDescent="0.3">
      <c r="A5" s="148" t="s">
        <v>4</v>
      </c>
      <c r="B5" s="149"/>
      <c r="C5" s="149"/>
      <c r="D5" s="150"/>
      <c r="H5" s="20" t="s">
        <v>74</v>
      </c>
      <c r="N5" s="21"/>
      <c r="O5" s="22"/>
      <c r="P5" s="23"/>
      <c r="Q5" s="23"/>
    </row>
    <row r="6" spans="1:17" ht="30" customHeight="1" x14ac:dyDescent="0.25">
      <c r="A6" s="151" t="s">
        <v>71</v>
      </c>
      <c r="B6" s="152"/>
      <c r="C6" s="152"/>
      <c r="D6" s="153"/>
      <c r="F6" s="144" t="s">
        <v>52</v>
      </c>
      <c r="G6" s="144"/>
      <c r="H6" s="144"/>
      <c r="I6" s="144"/>
      <c r="J6" s="144"/>
      <c r="K6" s="144"/>
      <c r="L6" s="144"/>
      <c r="M6" s="145"/>
      <c r="N6" s="137" t="s">
        <v>72</v>
      </c>
      <c r="O6" s="138"/>
      <c r="P6" s="138"/>
      <c r="Q6" s="139"/>
    </row>
    <row r="7" spans="1:17" ht="15" customHeight="1" x14ac:dyDescent="0.25">
      <c r="A7" s="169" t="s">
        <v>107</v>
      </c>
      <c r="B7" s="158" t="s">
        <v>25</v>
      </c>
      <c r="C7" s="159"/>
      <c r="D7" s="160"/>
      <c r="E7" s="147" t="s">
        <v>5</v>
      </c>
      <c r="F7" s="165" t="s">
        <v>6</v>
      </c>
      <c r="G7" s="147" t="s">
        <v>2</v>
      </c>
      <c r="H7" s="178" t="s">
        <v>17</v>
      </c>
      <c r="I7" s="147" t="s">
        <v>8</v>
      </c>
      <c r="J7" s="142" t="s">
        <v>42</v>
      </c>
      <c r="K7" s="175" t="s">
        <v>43</v>
      </c>
      <c r="L7" s="140"/>
      <c r="M7" s="142"/>
      <c r="N7" s="142"/>
      <c r="O7" s="130" t="s">
        <v>13</v>
      </c>
    </row>
    <row r="8" spans="1:17" ht="60" customHeight="1" x14ac:dyDescent="0.25">
      <c r="A8" s="170"/>
      <c r="B8" s="171"/>
      <c r="C8" s="172"/>
      <c r="D8" s="173"/>
      <c r="E8" s="167"/>
      <c r="F8" s="174"/>
      <c r="G8" s="167"/>
      <c r="H8" s="179"/>
      <c r="I8" s="167"/>
      <c r="J8" s="168"/>
      <c r="K8" s="176"/>
      <c r="L8" s="177"/>
      <c r="M8" s="168"/>
      <c r="N8" s="168"/>
      <c r="O8" s="166"/>
    </row>
    <row r="9" spans="1:17" ht="15" customHeight="1" x14ac:dyDescent="0.25">
      <c r="A9" s="101"/>
      <c r="B9" s="117"/>
      <c r="C9" s="118"/>
      <c r="D9" s="119"/>
      <c r="E9" s="102"/>
      <c r="F9" s="102"/>
      <c r="G9" s="102"/>
      <c r="H9" s="28" t="s">
        <v>61</v>
      </c>
      <c r="I9" s="104"/>
      <c r="J9" s="104"/>
      <c r="K9" s="103"/>
      <c r="L9" s="105"/>
      <c r="M9" s="104"/>
      <c r="N9" s="104"/>
      <c r="O9" s="106"/>
    </row>
    <row r="10" spans="1:17" s="29" customFormat="1" ht="15" customHeight="1" x14ac:dyDescent="0.25">
      <c r="A10" s="30" t="s">
        <v>99</v>
      </c>
      <c r="B10" s="62" t="s">
        <v>56</v>
      </c>
      <c r="C10" s="33"/>
      <c r="D10" s="33"/>
      <c r="E10" s="34">
        <v>1987</v>
      </c>
      <c r="F10" s="61">
        <v>79.8</v>
      </c>
      <c r="G10" s="34">
        <v>1</v>
      </c>
      <c r="H10" s="35" t="s">
        <v>47</v>
      </c>
      <c r="I10" s="53">
        <v>24</v>
      </c>
      <c r="J10" s="42">
        <v>20</v>
      </c>
      <c r="K10" s="42">
        <f>J10</f>
        <v>20</v>
      </c>
      <c r="L10" s="107"/>
      <c r="M10" s="51"/>
      <c r="N10" s="40"/>
      <c r="O10" s="63" t="s">
        <v>48</v>
      </c>
    </row>
    <row r="11" spans="1:17" s="29" customFormat="1" ht="15" customHeight="1" x14ac:dyDescent="0.25">
      <c r="A11" s="30" t="s">
        <v>100</v>
      </c>
      <c r="B11" s="62" t="s">
        <v>50</v>
      </c>
      <c r="C11" s="33"/>
      <c r="D11" s="33"/>
      <c r="E11" s="34">
        <v>1992</v>
      </c>
      <c r="F11" s="61">
        <v>76.599999999999994</v>
      </c>
      <c r="G11" s="34">
        <v>1</v>
      </c>
      <c r="H11" s="69" t="s">
        <v>47</v>
      </c>
      <c r="I11" s="37">
        <v>24</v>
      </c>
      <c r="J11" s="56">
        <v>45</v>
      </c>
      <c r="K11" s="56">
        <f>J11-J10</f>
        <v>25</v>
      </c>
      <c r="L11" s="37"/>
      <c r="M11" s="37"/>
      <c r="N11" s="58"/>
      <c r="O11" s="63" t="s">
        <v>48</v>
      </c>
    </row>
    <row r="12" spans="1:17" s="29" customFormat="1" ht="15" customHeight="1" x14ac:dyDescent="0.25">
      <c r="A12" s="30" t="s">
        <v>101</v>
      </c>
      <c r="B12" s="52" t="s">
        <v>44</v>
      </c>
      <c r="C12" s="33"/>
      <c r="D12" s="33"/>
      <c r="E12" s="53">
        <v>1991</v>
      </c>
      <c r="F12" s="44">
        <v>80.599999999999994</v>
      </c>
      <c r="G12" s="53" t="s">
        <v>39</v>
      </c>
      <c r="H12" s="69" t="s">
        <v>47</v>
      </c>
      <c r="I12" s="53">
        <v>24</v>
      </c>
      <c r="J12" s="56">
        <v>87</v>
      </c>
      <c r="K12" s="56">
        <f t="shared" ref="K12:K13" si="0">J12-J11</f>
        <v>42</v>
      </c>
      <c r="L12" s="107"/>
      <c r="M12" s="51"/>
      <c r="N12" s="40"/>
      <c r="O12" s="46" t="s">
        <v>91</v>
      </c>
    </row>
    <row r="13" spans="1:17" s="29" customFormat="1" ht="15" customHeight="1" x14ac:dyDescent="0.25">
      <c r="A13" s="30" t="s">
        <v>102</v>
      </c>
      <c r="B13" s="52" t="s">
        <v>36</v>
      </c>
      <c r="C13" s="33"/>
      <c r="D13" s="33"/>
      <c r="E13" s="53">
        <v>1999</v>
      </c>
      <c r="F13" s="44">
        <v>73.3</v>
      </c>
      <c r="G13" s="53">
        <v>1</v>
      </c>
      <c r="H13" s="53" t="s">
        <v>97</v>
      </c>
      <c r="I13" s="53">
        <v>12</v>
      </c>
      <c r="J13" s="56">
        <v>122</v>
      </c>
      <c r="K13" s="56">
        <f t="shared" si="0"/>
        <v>35</v>
      </c>
      <c r="L13" s="107"/>
      <c r="M13" s="37"/>
      <c r="N13" s="56"/>
      <c r="O13" s="46" t="s">
        <v>34</v>
      </c>
    </row>
    <row r="14" spans="1:17" s="29" customFormat="1" ht="15" customHeight="1" x14ac:dyDescent="0.25">
      <c r="A14" s="30"/>
      <c r="B14" s="108"/>
      <c r="C14" s="109"/>
      <c r="D14" s="110"/>
      <c r="E14" s="57"/>
      <c r="F14" s="54"/>
      <c r="G14" s="57"/>
      <c r="H14" s="57" t="s">
        <v>62</v>
      </c>
      <c r="I14" s="57"/>
      <c r="J14" s="66"/>
      <c r="K14" s="39"/>
      <c r="L14" s="111"/>
      <c r="M14" s="112"/>
      <c r="N14" s="40"/>
      <c r="O14" s="57"/>
    </row>
    <row r="15" spans="1:17" s="29" customFormat="1" ht="15" customHeight="1" x14ac:dyDescent="0.25">
      <c r="A15" s="30" t="s">
        <v>99</v>
      </c>
      <c r="B15" s="52" t="s">
        <v>93</v>
      </c>
      <c r="C15" s="33"/>
      <c r="D15" s="33"/>
      <c r="E15" s="116">
        <v>2004</v>
      </c>
      <c r="F15" s="44">
        <v>107.1</v>
      </c>
      <c r="G15" s="53">
        <v>3</v>
      </c>
      <c r="H15" s="53" t="s">
        <v>104</v>
      </c>
      <c r="I15" s="53">
        <v>24</v>
      </c>
      <c r="J15" s="42">
        <v>18</v>
      </c>
      <c r="K15" s="42">
        <f>J15</f>
        <v>18</v>
      </c>
      <c r="L15" s="41"/>
      <c r="M15" s="64"/>
      <c r="N15" s="58"/>
      <c r="O15" s="46" t="s">
        <v>34</v>
      </c>
    </row>
    <row r="16" spans="1:17" s="29" customFormat="1" ht="15" customHeight="1" x14ac:dyDescent="0.25">
      <c r="A16" s="30" t="s">
        <v>100</v>
      </c>
      <c r="B16" s="52" t="s">
        <v>94</v>
      </c>
      <c r="C16" s="33"/>
      <c r="D16" s="33"/>
      <c r="E16" s="53">
        <v>1987</v>
      </c>
      <c r="F16" s="44">
        <v>90.1</v>
      </c>
      <c r="G16" s="53" t="s">
        <v>46</v>
      </c>
      <c r="H16" s="53" t="s">
        <v>67</v>
      </c>
      <c r="I16" s="37">
        <v>24</v>
      </c>
      <c r="J16" s="56">
        <v>53</v>
      </c>
      <c r="K16" s="56">
        <f>J16-J15</f>
        <v>35</v>
      </c>
      <c r="L16" s="107"/>
      <c r="M16" s="51"/>
      <c r="N16" s="40"/>
      <c r="O16" s="47"/>
    </row>
    <row r="17" spans="1:17" s="29" customFormat="1" ht="15" customHeight="1" x14ac:dyDescent="0.25">
      <c r="A17" s="30" t="s">
        <v>101</v>
      </c>
      <c r="B17" s="52" t="s">
        <v>81</v>
      </c>
      <c r="C17" s="33"/>
      <c r="D17" s="33"/>
      <c r="E17" s="53">
        <v>1994</v>
      </c>
      <c r="F17" s="44">
        <v>92.1</v>
      </c>
      <c r="G17" s="53" t="s">
        <v>32</v>
      </c>
      <c r="H17" s="53" t="s">
        <v>67</v>
      </c>
      <c r="I17" s="53">
        <v>24</v>
      </c>
      <c r="J17" s="56">
        <v>83</v>
      </c>
      <c r="K17" s="56">
        <f t="shared" ref="K17:K18" si="1">J17-J16</f>
        <v>30</v>
      </c>
      <c r="L17" s="107"/>
      <c r="M17" s="51"/>
      <c r="N17" s="40"/>
      <c r="O17" s="46"/>
    </row>
    <row r="18" spans="1:17" s="29" customFormat="1" ht="15" customHeight="1" x14ac:dyDescent="0.25">
      <c r="A18" s="30" t="s">
        <v>102</v>
      </c>
      <c r="B18" s="52" t="s">
        <v>35</v>
      </c>
      <c r="C18" s="33"/>
      <c r="D18" s="33"/>
      <c r="E18" s="53">
        <v>1983</v>
      </c>
      <c r="F18" s="44">
        <v>57.3</v>
      </c>
      <c r="G18" s="53">
        <v>1</v>
      </c>
      <c r="H18" s="53" t="s">
        <v>105</v>
      </c>
      <c r="I18" s="53">
        <v>12</v>
      </c>
      <c r="J18" s="56">
        <v>113</v>
      </c>
      <c r="K18" s="56">
        <f t="shared" si="1"/>
        <v>30</v>
      </c>
      <c r="L18" s="107"/>
      <c r="M18" s="51"/>
      <c r="N18" s="40"/>
      <c r="O18" s="46" t="s">
        <v>34</v>
      </c>
    </row>
    <row r="19" spans="1:17" s="29" customFormat="1" ht="15" customHeight="1" x14ac:dyDescent="0.25">
      <c r="A19" s="30"/>
      <c r="B19" s="71"/>
      <c r="C19" s="49"/>
      <c r="D19" s="50"/>
      <c r="E19" s="57"/>
      <c r="F19" s="43"/>
      <c r="G19" s="53"/>
      <c r="H19" s="53" t="s">
        <v>63</v>
      </c>
      <c r="I19" s="53"/>
      <c r="J19" s="42"/>
      <c r="K19" s="55"/>
      <c r="L19" s="107"/>
      <c r="M19" s="51"/>
      <c r="N19" s="40"/>
      <c r="O19" s="48"/>
    </row>
    <row r="20" spans="1:17" s="29" customFormat="1" ht="15" customHeight="1" x14ac:dyDescent="0.25">
      <c r="A20" s="30" t="s">
        <v>99</v>
      </c>
      <c r="B20" s="60" t="s">
        <v>82</v>
      </c>
      <c r="C20" s="60"/>
      <c r="D20" s="60"/>
      <c r="E20" s="116">
        <v>2005</v>
      </c>
      <c r="F20" s="61">
        <v>66.900000000000006</v>
      </c>
      <c r="G20" s="59">
        <v>2</v>
      </c>
      <c r="H20" s="58" t="s">
        <v>66</v>
      </c>
      <c r="I20" s="53">
        <v>24</v>
      </c>
      <c r="J20" s="42">
        <v>25</v>
      </c>
      <c r="K20" s="42">
        <f>J20</f>
        <v>25</v>
      </c>
      <c r="L20" s="107"/>
      <c r="M20" s="37"/>
      <c r="N20" s="56"/>
      <c r="O20" s="46" t="s">
        <v>83</v>
      </c>
    </row>
    <row r="21" spans="1:17" s="29" customFormat="1" ht="15" customHeight="1" x14ac:dyDescent="0.25">
      <c r="A21" s="30" t="s">
        <v>100</v>
      </c>
      <c r="B21" s="52" t="s">
        <v>98</v>
      </c>
      <c r="C21" s="33"/>
      <c r="D21" s="33"/>
      <c r="E21" s="53">
        <v>1967</v>
      </c>
      <c r="F21" s="44">
        <v>100.7</v>
      </c>
      <c r="G21" s="53" t="s">
        <v>27</v>
      </c>
      <c r="H21" s="53" t="s">
        <v>106</v>
      </c>
      <c r="I21" s="37">
        <v>24</v>
      </c>
      <c r="J21" s="56">
        <v>40</v>
      </c>
      <c r="K21" s="56">
        <f>J21-J20</f>
        <v>15</v>
      </c>
      <c r="L21" s="45"/>
      <c r="M21" s="40"/>
      <c r="N21" s="58"/>
      <c r="O21" s="46" t="s">
        <v>45</v>
      </c>
    </row>
    <row r="22" spans="1:17" s="29" customFormat="1" ht="15" customHeight="1" x14ac:dyDescent="0.25">
      <c r="A22" s="30" t="s">
        <v>101</v>
      </c>
      <c r="B22" s="52" t="s">
        <v>86</v>
      </c>
      <c r="C22" s="33"/>
      <c r="D22" s="33"/>
      <c r="E22" s="53">
        <v>1977</v>
      </c>
      <c r="F22" s="44">
        <v>83.8</v>
      </c>
      <c r="G22" s="53">
        <v>1</v>
      </c>
      <c r="H22" s="58" t="s">
        <v>66</v>
      </c>
      <c r="I22" s="53">
        <v>24</v>
      </c>
      <c r="J22" s="56">
        <v>71</v>
      </c>
      <c r="K22" s="56">
        <f t="shared" ref="K22:K23" si="2">J22-J21</f>
        <v>31</v>
      </c>
      <c r="L22" s="107"/>
      <c r="M22" s="37"/>
      <c r="N22" s="56"/>
      <c r="O22" s="46" t="s">
        <v>87</v>
      </c>
    </row>
    <row r="23" spans="1:17" s="29" customFormat="1" ht="15" customHeight="1" x14ac:dyDescent="0.25">
      <c r="A23" s="30" t="s">
        <v>102</v>
      </c>
      <c r="B23" s="52" t="s">
        <v>37</v>
      </c>
      <c r="C23" s="33"/>
      <c r="D23" s="33"/>
      <c r="E23" s="53">
        <v>2001</v>
      </c>
      <c r="F23" s="44">
        <v>63.9</v>
      </c>
      <c r="G23" s="53">
        <v>2</v>
      </c>
      <c r="H23" s="53" t="s">
        <v>106</v>
      </c>
      <c r="I23" s="53">
        <v>12</v>
      </c>
      <c r="J23" s="56">
        <v>87</v>
      </c>
      <c r="K23" s="56">
        <f t="shared" si="2"/>
        <v>16</v>
      </c>
      <c r="L23" s="45"/>
      <c r="M23" s="40"/>
      <c r="N23" s="58"/>
      <c r="O23" s="46" t="s">
        <v>34</v>
      </c>
    </row>
    <row r="24" spans="1:17" x14ac:dyDescent="0.25">
      <c r="A24" s="29" t="s">
        <v>12</v>
      </c>
      <c r="B24" s="29"/>
      <c r="C24" s="29"/>
      <c r="D24" s="29"/>
      <c r="E24" s="29" t="s">
        <v>75</v>
      </c>
      <c r="G24" s="29"/>
      <c r="H24" s="29" t="s">
        <v>12</v>
      </c>
      <c r="J24" s="29" t="s">
        <v>30</v>
      </c>
      <c r="K24" s="29"/>
      <c r="L24" s="29"/>
      <c r="M24" s="29"/>
      <c r="N24" s="29"/>
      <c r="O24" s="29"/>
      <c r="Q24" s="29"/>
    </row>
    <row r="25" spans="1:17" x14ac:dyDescent="0.25">
      <c r="A25" s="29" t="s">
        <v>26</v>
      </c>
      <c r="B25" s="29"/>
      <c r="C25" s="29"/>
      <c r="D25" s="29"/>
      <c r="E25" s="29" t="s">
        <v>29</v>
      </c>
      <c r="G25" s="29"/>
      <c r="H25" s="29" t="s">
        <v>14</v>
      </c>
      <c r="J25" s="29" t="s">
        <v>31</v>
      </c>
      <c r="K25" s="29"/>
      <c r="L25" s="29"/>
      <c r="M25" s="29"/>
      <c r="N25" s="29"/>
      <c r="O25" s="29"/>
      <c r="Q25" s="29"/>
    </row>
  </sheetData>
  <mergeCells count="18">
    <mergeCell ref="O7:O8"/>
    <mergeCell ref="I7:I8"/>
    <mergeCell ref="J7:J8"/>
    <mergeCell ref="A7:A8"/>
    <mergeCell ref="B7:D8"/>
    <mergeCell ref="E7:E8"/>
    <mergeCell ref="F7:F8"/>
    <mergeCell ref="G7:G8"/>
    <mergeCell ref="K7:K8"/>
    <mergeCell ref="L7:L8"/>
    <mergeCell ref="M7:M8"/>
    <mergeCell ref="N7:N8"/>
    <mergeCell ref="H7:H8"/>
    <mergeCell ref="A5:D5"/>
    <mergeCell ref="A6:D6"/>
    <mergeCell ref="N3:Q3"/>
    <mergeCell ref="F6:M6"/>
    <mergeCell ref="N6:Q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zoomScale="170" zoomScaleNormal="170" workbookViewId="0">
      <selection activeCell="V11" sqref="V11"/>
    </sheetView>
  </sheetViews>
  <sheetFormatPr defaultColWidth="8.85546875" defaultRowHeight="15" x14ac:dyDescent="0.25"/>
  <cols>
    <col min="1" max="1" width="4.28515625" style="1" customWidth="1"/>
    <col min="2" max="2" width="22.28515625" style="1" customWidth="1"/>
    <col min="3" max="3" width="6.140625" style="1" customWidth="1"/>
    <col min="4" max="4" width="3" style="1" customWidth="1"/>
    <col min="5" max="5" width="2.5703125" style="1" customWidth="1"/>
    <col min="6" max="6" width="2.28515625" style="1" customWidth="1"/>
    <col min="7" max="7" width="2.42578125" style="1" customWidth="1"/>
    <col min="8" max="8" width="2.5703125" style="1" customWidth="1"/>
    <col min="9" max="9" width="1.28515625" style="1" customWidth="1"/>
    <col min="10" max="10" width="3" style="1" customWidth="1"/>
    <col min="11" max="11" width="2.28515625" style="1" customWidth="1"/>
    <col min="12" max="12" width="2.42578125" style="1" customWidth="1"/>
    <col min="13" max="14" width="2.5703125" style="1" customWidth="1"/>
    <col min="15" max="15" width="1" style="1" customWidth="1"/>
    <col min="16" max="16" width="2.7109375" style="1" customWidth="1"/>
    <col min="17" max="17" width="2.5703125" style="1" customWidth="1"/>
    <col min="18" max="18" width="0.85546875" style="1" customWidth="1"/>
    <col min="19" max="19" width="2.5703125" style="1" customWidth="1"/>
    <col min="20" max="20" width="1.85546875" style="1" customWidth="1"/>
    <col min="21" max="21" width="1.140625" style="1" customWidth="1"/>
    <col min="22" max="16384" width="8.85546875" style="1"/>
  </cols>
  <sheetData>
    <row r="1" spans="1:21" ht="15.75" thickBot="1" x14ac:dyDescent="0.3">
      <c r="A1" s="94" t="s">
        <v>111</v>
      </c>
      <c r="B1" s="94"/>
      <c r="C1" s="95"/>
      <c r="D1" s="180" t="s">
        <v>15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1"/>
      <c r="P1" s="182" t="s">
        <v>16</v>
      </c>
      <c r="Q1" s="182"/>
      <c r="R1" s="182"/>
      <c r="S1" s="182"/>
      <c r="T1" s="182"/>
      <c r="U1" s="182"/>
    </row>
    <row r="2" spans="1:21" ht="15.75" thickBot="1" x14ac:dyDescent="0.3">
      <c r="A2" s="93" t="s">
        <v>18</v>
      </c>
      <c r="B2" s="91" t="s">
        <v>17</v>
      </c>
      <c r="C2" s="2" t="s">
        <v>24</v>
      </c>
      <c r="D2" s="186" t="s">
        <v>110</v>
      </c>
      <c r="E2" s="187"/>
      <c r="F2" s="188"/>
      <c r="G2" s="186" t="s">
        <v>53</v>
      </c>
      <c r="H2" s="187"/>
      <c r="I2" s="188"/>
      <c r="J2" s="186" t="s">
        <v>64</v>
      </c>
      <c r="K2" s="187"/>
      <c r="L2" s="188"/>
      <c r="M2" s="186" t="s">
        <v>109</v>
      </c>
      <c r="N2" s="187"/>
      <c r="O2" s="188"/>
      <c r="P2" s="183" t="s">
        <v>53</v>
      </c>
      <c r="Q2" s="184"/>
      <c r="R2" s="185"/>
      <c r="S2" s="183" t="s">
        <v>64</v>
      </c>
      <c r="T2" s="184"/>
      <c r="U2" s="185"/>
    </row>
    <row r="3" spans="1:21" ht="12" customHeight="1" thickBot="1" x14ac:dyDescent="0.3">
      <c r="A3" s="92">
        <v>1</v>
      </c>
      <c r="B3" s="82" t="s">
        <v>65</v>
      </c>
      <c r="C3" s="80">
        <v>92</v>
      </c>
      <c r="D3" s="6">
        <v>16</v>
      </c>
      <c r="E3" s="7"/>
      <c r="F3" s="5"/>
      <c r="G3" s="6">
        <v>18</v>
      </c>
      <c r="H3" s="7"/>
      <c r="I3" s="5"/>
      <c r="J3" s="6">
        <v>18</v>
      </c>
      <c r="K3" s="7"/>
      <c r="L3" s="5"/>
      <c r="M3" s="6"/>
      <c r="N3" s="7"/>
      <c r="O3" s="5"/>
      <c r="P3" s="6">
        <v>20</v>
      </c>
      <c r="Q3" s="7"/>
      <c r="R3" s="5"/>
      <c r="S3" s="6">
        <v>20</v>
      </c>
      <c r="T3" s="7"/>
      <c r="U3" s="5"/>
    </row>
    <row r="4" spans="1:21" ht="12" customHeight="1" thickBot="1" x14ac:dyDescent="0.3">
      <c r="A4" s="79">
        <v>2</v>
      </c>
      <c r="B4" s="83" t="s">
        <v>67</v>
      </c>
      <c r="C4" s="80">
        <v>72</v>
      </c>
      <c r="D4" s="8">
        <v>18</v>
      </c>
      <c r="E4" s="7">
        <v>16</v>
      </c>
      <c r="F4" s="5"/>
      <c r="G4" s="6">
        <v>18</v>
      </c>
      <c r="H4" s="7"/>
      <c r="I4" s="5"/>
      <c r="J4" s="6"/>
      <c r="K4" s="7"/>
      <c r="L4" s="5"/>
      <c r="M4" s="6"/>
      <c r="N4" s="7"/>
      <c r="O4" s="5"/>
      <c r="P4" s="8"/>
      <c r="Q4" s="7"/>
      <c r="R4" s="5"/>
      <c r="S4" s="6">
        <v>20</v>
      </c>
      <c r="T4" s="7"/>
      <c r="U4" s="5"/>
    </row>
    <row r="5" spans="1:21" ht="12" customHeight="1" thickBot="1" x14ac:dyDescent="0.3">
      <c r="A5" s="79">
        <v>3</v>
      </c>
      <c r="B5" s="83" t="s">
        <v>66</v>
      </c>
      <c r="C5" s="80">
        <v>60</v>
      </c>
      <c r="D5" s="8">
        <v>20</v>
      </c>
      <c r="E5" s="7"/>
      <c r="F5" s="5"/>
      <c r="G5" s="6">
        <v>20</v>
      </c>
      <c r="H5" s="7"/>
      <c r="I5" s="5"/>
      <c r="J5" s="6">
        <v>20</v>
      </c>
      <c r="K5" s="7"/>
      <c r="L5" s="5"/>
      <c r="M5" s="6"/>
      <c r="N5" s="7"/>
      <c r="O5" s="5"/>
      <c r="P5" s="8"/>
      <c r="Q5" s="7"/>
      <c r="R5" s="5"/>
      <c r="S5" s="6"/>
      <c r="T5" s="7"/>
      <c r="U5" s="5"/>
    </row>
    <row r="6" spans="1:21" ht="12" customHeight="1" thickBot="1" x14ac:dyDescent="0.3">
      <c r="A6" s="79">
        <v>4</v>
      </c>
      <c r="B6" s="115" t="s">
        <v>68</v>
      </c>
      <c r="C6" s="80">
        <v>56</v>
      </c>
      <c r="D6" s="8"/>
      <c r="E6" s="9"/>
      <c r="F6" s="10"/>
      <c r="G6" s="8">
        <v>20</v>
      </c>
      <c r="H6" s="9">
        <v>16</v>
      </c>
      <c r="I6" s="10"/>
      <c r="J6" s="8"/>
      <c r="K6" s="9"/>
      <c r="L6" s="10"/>
      <c r="M6" s="8">
        <v>20</v>
      </c>
      <c r="N6" s="9"/>
      <c r="O6" s="10"/>
      <c r="P6" s="8"/>
      <c r="Q6" s="9"/>
      <c r="R6" s="10"/>
      <c r="S6" s="8"/>
      <c r="T6" s="9"/>
      <c r="U6" s="10"/>
    </row>
    <row r="7" spans="1:21" ht="12" customHeight="1" thickBot="1" x14ac:dyDescent="0.3">
      <c r="A7" s="79">
        <v>5</v>
      </c>
      <c r="B7" s="83" t="s">
        <v>58</v>
      </c>
      <c r="C7" s="81">
        <v>54</v>
      </c>
      <c r="D7" s="8">
        <v>18</v>
      </c>
      <c r="E7" s="9"/>
      <c r="F7" s="10"/>
      <c r="G7" s="8"/>
      <c r="H7" s="9"/>
      <c r="I7" s="10"/>
      <c r="J7" s="8"/>
      <c r="K7" s="9"/>
      <c r="L7" s="10"/>
      <c r="M7" s="8"/>
      <c r="N7" s="9"/>
      <c r="O7" s="10"/>
      <c r="P7" s="8">
        <v>20</v>
      </c>
      <c r="Q7" s="9"/>
      <c r="R7" s="10"/>
      <c r="S7" s="8">
        <v>16</v>
      </c>
      <c r="T7" s="9"/>
      <c r="U7" s="10"/>
    </row>
    <row r="8" spans="1:21" ht="12" customHeight="1" thickBot="1" x14ac:dyDescent="0.3">
      <c r="A8" s="79">
        <v>6</v>
      </c>
      <c r="B8" s="85" t="s">
        <v>69</v>
      </c>
      <c r="C8" s="81">
        <v>40</v>
      </c>
      <c r="D8" s="8">
        <v>20</v>
      </c>
      <c r="E8" s="9"/>
      <c r="F8" s="10"/>
      <c r="G8" s="8"/>
      <c r="H8" s="9"/>
      <c r="I8" s="10"/>
      <c r="J8" s="8">
        <v>20</v>
      </c>
      <c r="K8" s="9"/>
      <c r="L8" s="10"/>
      <c r="M8" s="8"/>
      <c r="N8" s="9"/>
      <c r="O8" s="10"/>
      <c r="P8" s="8"/>
      <c r="Q8" s="9"/>
      <c r="R8" s="10"/>
      <c r="S8" s="8"/>
      <c r="T8" s="9"/>
      <c r="U8" s="10"/>
    </row>
    <row r="9" spans="1:21" ht="12" customHeight="1" thickBot="1" x14ac:dyDescent="0.3">
      <c r="A9" s="79">
        <v>7</v>
      </c>
      <c r="B9" s="86" t="s">
        <v>89</v>
      </c>
      <c r="C9" s="81">
        <v>36</v>
      </c>
      <c r="D9" s="8"/>
      <c r="E9" s="9"/>
      <c r="F9" s="10"/>
      <c r="G9" s="8">
        <v>18</v>
      </c>
      <c r="H9" s="9"/>
      <c r="I9" s="10"/>
      <c r="J9" s="8"/>
      <c r="K9" s="9"/>
      <c r="L9" s="10"/>
      <c r="M9" s="8">
        <v>18</v>
      </c>
      <c r="N9" s="9"/>
      <c r="O9" s="10"/>
      <c r="P9" s="8"/>
      <c r="Q9" s="9"/>
      <c r="R9" s="10"/>
      <c r="S9" s="8"/>
      <c r="T9" s="9"/>
      <c r="U9" s="10"/>
    </row>
    <row r="10" spans="1:21" ht="12" customHeight="1" thickBot="1" x14ac:dyDescent="0.3">
      <c r="A10" s="79">
        <v>8</v>
      </c>
      <c r="B10" s="87" t="s">
        <v>108</v>
      </c>
      <c r="C10" s="81">
        <v>34</v>
      </c>
      <c r="D10" s="8"/>
      <c r="E10" s="9"/>
      <c r="F10" s="10"/>
      <c r="G10" s="8"/>
      <c r="H10" s="9"/>
      <c r="I10" s="10"/>
      <c r="J10" s="8">
        <v>18</v>
      </c>
      <c r="K10" s="9"/>
      <c r="L10" s="10"/>
      <c r="M10" s="8"/>
      <c r="N10" s="9"/>
      <c r="O10" s="10"/>
      <c r="P10" s="8">
        <v>16</v>
      </c>
      <c r="Q10" s="9"/>
      <c r="R10" s="10"/>
      <c r="S10" s="8"/>
      <c r="T10" s="9"/>
      <c r="U10" s="10"/>
    </row>
    <row r="11" spans="1:21" ht="12" customHeight="1" thickBot="1" x14ac:dyDescent="0.3">
      <c r="A11" s="99"/>
      <c r="B11" s="88"/>
      <c r="C11" s="96"/>
      <c r="D11" s="8"/>
      <c r="E11" s="9"/>
      <c r="F11" s="10"/>
      <c r="G11" s="8"/>
      <c r="H11" s="9"/>
      <c r="I11" s="77"/>
      <c r="J11" s="8"/>
      <c r="K11" s="9"/>
      <c r="L11" s="10"/>
      <c r="M11" s="8"/>
      <c r="N11" s="9"/>
      <c r="O11" s="10"/>
      <c r="P11" s="8"/>
      <c r="Q11" s="9"/>
      <c r="R11" s="10"/>
      <c r="S11" s="8"/>
      <c r="T11" s="9"/>
      <c r="U11" s="10"/>
    </row>
    <row r="12" spans="1:21" ht="12" customHeight="1" thickBot="1" x14ac:dyDescent="0.3">
      <c r="A12" s="99"/>
      <c r="B12" s="89"/>
      <c r="C12" s="96"/>
      <c r="D12" s="8"/>
      <c r="E12" s="9"/>
      <c r="F12" s="10"/>
      <c r="G12" s="8"/>
      <c r="H12" s="9"/>
      <c r="I12" s="77"/>
      <c r="J12" s="8"/>
      <c r="K12" s="9"/>
      <c r="L12" s="10"/>
      <c r="M12" s="8"/>
      <c r="N12" s="9"/>
      <c r="O12" s="10"/>
      <c r="P12" s="8"/>
      <c r="Q12" s="9"/>
      <c r="R12" s="10"/>
      <c r="S12" s="8"/>
      <c r="T12" s="9"/>
      <c r="U12" s="10"/>
    </row>
    <row r="13" spans="1:21" ht="12" customHeight="1" thickBot="1" x14ac:dyDescent="0.3">
      <c r="A13" s="99"/>
      <c r="B13" s="89"/>
      <c r="C13" s="96"/>
      <c r="D13" s="8"/>
      <c r="E13" s="9"/>
      <c r="F13" s="10"/>
      <c r="G13" s="8"/>
      <c r="H13" s="9"/>
      <c r="I13" s="77"/>
      <c r="J13" s="8"/>
      <c r="K13" s="9"/>
      <c r="L13" s="10"/>
      <c r="M13" s="8"/>
      <c r="N13" s="9"/>
      <c r="O13" s="10"/>
      <c r="P13" s="8"/>
      <c r="Q13" s="9"/>
      <c r="R13" s="10"/>
      <c r="S13" s="8"/>
      <c r="T13" s="9"/>
      <c r="U13" s="10"/>
    </row>
    <row r="14" spans="1:21" ht="12" customHeight="1" thickBot="1" x14ac:dyDescent="0.3">
      <c r="A14" s="79"/>
      <c r="B14" s="84"/>
      <c r="C14" s="98"/>
      <c r="D14" s="8"/>
      <c r="E14" s="7"/>
      <c r="F14" s="5"/>
      <c r="G14" s="6"/>
      <c r="H14" s="7"/>
      <c r="I14" s="5"/>
      <c r="J14" s="6"/>
      <c r="K14" s="7"/>
      <c r="L14" s="5"/>
      <c r="M14" s="6"/>
      <c r="N14" s="7"/>
      <c r="O14" s="5"/>
      <c r="P14" s="8"/>
      <c r="Q14" s="7"/>
      <c r="R14" s="5"/>
      <c r="S14" s="6"/>
      <c r="T14" s="7"/>
      <c r="U14" s="5"/>
    </row>
    <row r="15" spans="1:21" ht="12" customHeight="1" thickBot="1" x14ac:dyDescent="0.3">
      <c r="A15" s="100"/>
      <c r="B15" s="90"/>
      <c r="C15" s="97"/>
      <c r="D15" s="74"/>
      <c r="E15" s="75"/>
      <c r="F15" s="76"/>
      <c r="G15" s="74"/>
      <c r="H15" s="75"/>
      <c r="I15" s="78"/>
      <c r="J15" s="74"/>
      <c r="K15" s="75"/>
      <c r="L15" s="76"/>
      <c r="M15" s="74"/>
      <c r="N15" s="75"/>
      <c r="O15" s="76"/>
      <c r="P15" s="74"/>
      <c r="Q15" s="75"/>
      <c r="R15" s="76"/>
      <c r="S15" s="74"/>
      <c r="T15" s="75"/>
      <c r="U15" s="76"/>
    </row>
  </sheetData>
  <sortState ref="A3:X9">
    <sortCondition ref="A3:A9"/>
  </sortState>
  <mergeCells count="8">
    <mergeCell ref="D1:O1"/>
    <mergeCell ref="P1:U1"/>
    <mergeCell ref="P2:R2"/>
    <mergeCell ref="S2:U2"/>
    <mergeCell ref="D2:F2"/>
    <mergeCell ref="G2:I2"/>
    <mergeCell ref="J2:L2"/>
    <mergeCell ref="M2:O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муж</vt:lpstr>
      <vt:lpstr>жен</vt:lpstr>
      <vt:lpstr>эст м</vt:lpstr>
      <vt:lpstr>ком</vt:lpstr>
      <vt:lpstr>жен!_GoBack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</cp:revision>
  <cp:lastPrinted>2021-03-07T05:43:43Z</cp:lastPrinted>
  <dcterms:created xsi:type="dcterms:W3CDTF">2006-09-16T00:00:00Z</dcterms:created>
  <dcterms:modified xsi:type="dcterms:W3CDTF">2021-06-21T16:36:13Z</dcterms:modified>
  <cp:version>0906.0100.01</cp:version>
</cp:coreProperties>
</file>