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activeTab="2"/>
  </bookViews>
  <sheets>
    <sheet name="призеры" sheetId="3" r:id="rId1"/>
    <sheet name="1стр" sheetId="21" r:id="rId2"/>
    <sheet name="2стр" sheetId="22" r:id="rId3"/>
    <sheet name="ФИН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'1стр'!$A$1:$I$91</definedName>
    <definedName name="_xlnm.Print_Area" localSheetId="2">'2стр'!$A$1:$I$91</definedName>
    <definedName name="_xlnm.Print_Area" localSheetId="0">призеры!$A$1:$I$82</definedName>
    <definedName name="_xlnm.Print_Area" localSheetId="3">ФИН!$A$1:$I$91</definedName>
  </definedNames>
  <calcPr calcId="144525"/>
</workbook>
</file>

<file path=xl/calcChain.xml><?xml version="1.0" encoding="utf-8"?>
<calcChain xmlns="http://schemas.openxmlformats.org/spreadsheetml/2006/main">
  <c r="H69" i="3" l="1"/>
  <c r="F69" i="3"/>
  <c r="E69" i="3"/>
  <c r="D69" i="3"/>
  <c r="C69" i="3"/>
  <c r="H68" i="3"/>
  <c r="F68" i="3"/>
  <c r="E68" i="3"/>
  <c r="D68" i="3"/>
  <c r="C68" i="3"/>
  <c r="H67" i="3"/>
  <c r="F67" i="3"/>
  <c r="E67" i="3"/>
  <c r="D67" i="3"/>
  <c r="C67" i="3"/>
  <c r="H66" i="3"/>
  <c r="F66" i="3"/>
  <c r="E66" i="3"/>
  <c r="D66" i="3"/>
  <c r="C66" i="3"/>
  <c r="H65" i="3"/>
  <c r="F65" i="3"/>
  <c r="E65" i="3"/>
  <c r="D65" i="3"/>
  <c r="C65" i="3"/>
  <c r="H64" i="3"/>
  <c r="F64" i="3"/>
  <c r="E64" i="3"/>
  <c r="D64" i="3"/>
  <c r="C64" i="3"/>
  <c r="H55" i="3"/>
  <c r="F55" i="3"/>
  <c r="E55" i="3"/>
  <c r="D55" i="3"/>
  <c r="C55" i="3"/>
  <c r="H54" i="3"/>
  <c r="F54" i="3"/>
  <c r="E54" i="3"/>
  <c r="D54" i="3"/>
  <c r="C54" i="3"/>
  <c r="H53" i="3"/>
  <c r="F53" i="3"/>
  <c r="E53" i="3"/>
  <c r="D53" i="3"/>
  <c r="C53" i="3"/>
  <c r="H52" i="3"/>
  <c r="F52" i="3"/>
  <c r="E52" i="3"/>
  <c r="D52" i="3"/>
  <c r="C52" i="3"/>
  <c r="H51" i="3"/>
  <c r="F51" i="3"/>
  <c r="E51" i="3"/>
  <c r="D51" i="3"/>
  <c r="C51" i="3"/>
  <c r="H50" i="3"/>
  <c r="F50" i="3"/>
  <c r="E50" i="3"/>
  <c r="D50" i="3"/>
  <c r="C50" i="3"/>
  <c r="H41" i="3"/>
  <c r="F41" i="3"/>
  <c r="E41" i="3"/>
  <c r="D41" i="3"/>
  <c r="C41" i="3"/>
  <c r="H40" i="3"/>
  <c r="F40" i="3"/>
  <c r="E40" i="3"/>
  <c r="D40" i="3"/>
  <c r="C40" i="3"/>
  <c r="H39" i="3"/>
  <c r="F39" i="3"/>
  <c r="E39" i="3"/>
  <c r="D39" i="3"/>
  <c r="C39" i="3"/>
  <c r="H38" i="3"/>
  <c r="F38" i="3"/>
  <c r="E38" i="3"/>
  <c r="D38" i="3"/>
  <c r="C38" i="3"/>
  <c r="H37" i="3"/>
  <c r="F37" i="3"/>
  <c r="E37" i="3"/>
  <c r="D37" i="3"/>
  <c r="C37" i="3"/>
  <c r="H36" i="3"/>
  <c r="F36" i="3"/>
  <c r="E36" i="3"/>
  <c r="D36" i="3"/>
  <c r="C36" i="3"/>
  <c r="H13" i="23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13" i="21"/>
  <c r="F13" i="21"/>
  <c r="E13" i="21"/>
  <c r="D13" i="21"/>
  <c r="C13" i="21"/>
  <c r="H12" i="21"/>
  <c r="F12" i="21"/>
  <c r="E12" i="21"/>
  <c r="D12" i="21"/>
  <c r="C12" i="21"/>
  <c r="H27" i="3"/>
  <c r="F27" i="3"/>
  <c r="E27" i="3"/>
  <c r="D27" i="3"/>
  <c r="C27" i="3"/>
  <c r="H26" i="3"/>
  <c r="F26" i="3"/>
  <c r="E26" i="3"/>
  <c r="D26" i="3"/>
  <c r="C26" i="3"/>
  <c r="H25" i="3"/>
  <c r="F25" i="3"/>
  <c r="E25" i="3"/>
  <c r="D25" i="3"/>
  <c r="C25" i="3"/>
  <c r="H24" i="3"/>
  <c r="F24" i="3"/>
  <c r="E24" i="3"/>
  <c r="D24" i="3"/>
  <c r="C24" i="3"/>
  <c r="H23" i="3"/>
  <c r="F23" i="3"/>
  <c r="E23" i="3"/>
  <c r="D23" i="3"/>
  <c r="C23" i="3"/>
  <c r="H22" i="3"/>
  <c r="F22" i="3"/>
  <c r="E22" i="3"/>
  <c r="D22" i="3"/>
  <c r="C22" i="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F27" i="21"/>
  <c r="E27" i="21"/>
  <c r="D27" i="21"/>
  <c r="C27" i="21"/>
  <c r="H26" i="21"/>
  <c r="F26" i="21"/>
  <c r="E26" i="21"/>
  <c r="D26" i="21"/>
  <c r="C26" i="21"/>
  <c r="H13" i="3"/>
  <c r="F13" i="3"/>
  <c r="E13" i="3"/>
  <c r="D13" i="3"/>
  <c r="C13" i="3"/>
  <c r="H12" i="3"/>
  <c r="F12" i="3"/>
  <c r="E12" i="3"/>
  <c r="D12" i="3"/>
  <c r="C12" i="3"/>
  <c r="H11" i="3"/>
  <c r="F11" i="3"/>
  <c r="E11" i="3"/>
  <c r="D11" i="3"/>
  <c r="C11" i="3"/>
  <c r="H10" i="3"/>
  <c r="F10" i="3"/>
  <c r="E10" i="3"/>
  <c r="D10" i="3"/>
  <c r="C10" i="3"/>
  <c r="H9" i="3"/>
  <c r="F9" i="3"/>
  <c r="E9" i="3"/>
  <c r="D9" i="3"/>
  <c r="C9" i="3"/>
  <c r="H8" i="3"/>
  <c r="F8" i="3"/>
  <c r="E8" i="3"/>
  <c r="D8" i="3"/>
  <c r="C8" i="3"/>
  <c r="F82" i="23" l="1"/>
  <c r="F81" i="23"/>
  <c r="F80" i="23"/>
  <c r="F79" i="23"/>
  <c r="B81" i="23"/>
  <c r="B79" i="23"/>
  <c r="A4" i="23"/>
  <c r="A3" i="23"/>
  <c r="F82" i="22"/>
  <c r="F81" i="22"/>
  <c r="F80" i="22"/>
  <c r="F79" i="22"/>
  <c r="B81" i="22"/>
  <c r="B79" i="22"/>
  <c r="A4" i="22"/>
  <c r="A3" i="22"/>
  <c r="F82" i="21"/>
  <c r="F81" i="21"/>
  <c r="F80" i="21"/>
  <c r="F79" i="21"/>
  <c r="B81" i="21"/>
  <c r="B79" i="21"/>
  <c r="A4" i="21"/>
  <c r="A3" i="21"/>
  <c r="F82" i="3"/>
  <c r="F81" i="3"/>
  <c r="F80" i="3"/>
  <c r="F79" i="3"/>
  <c r="B81" i="3"/>
  <c r="B79" i="3"/>
  <c r="A4" i="3"/>
  <c r="A3" i="3"/>
  <c r="A2" i="22" l="1"/>
  <c r="A2" i="21"/>
  <c r="A71" i="23"/>
  <c r="A64" i="23"/>
  <c r="A57" i="23"/>
  <c r="A50" i="23"/>
  <c r="A43" i="23"/>
  <c r="A36" i="23"/>
  <c r="A29" i="23"/>
  <c r="A22" i="23"/>
  <c r="A15" i="23"/>
  <c r="A8" i="23"/>
  <c r="A71" i="22"/>
  <c r="A64" i="22"/>
  <c r="A57" i="22"/>
  <c r="A50" i="22"/>
  <c r="A43" i="22"/>
  <c r="A36" i="21"/>
  <c r="A29" i="21"/>
  <c r="A22" i="21"/>
  <c r="A15" i="21"/>
  <c r="A8" i="21"/>
  <c r="C65" i="23"/>
  <c r="D65" i="23"/>
  <c r="E65" i="22"/>
  <c r="F65" i="22"/>
  <c r="H65" i="22"/>
  <c r="C66" i="22"/>
  <c r="D66" i="22"/>
  <c r="E66" i="22"/>
  <c r="F66" i="22"/>
  <c r="H66" i="22"/>
  <c r="C67" i="22"/>
  <c r="D67" i="22"/>
  <c r="E67" i="22"/>
  <c r="F67" i="22"/>
  <c r="H67" i="22"/>
  <c r="D64" i="23"/>
  <c r="E64" i="23"/>
  <c r="F64" i="23"/>
  <c r="H64" i="23"/>
  <c r="C64" i="23"/>
  <c r="C53" i="22"/>
  <c r="D53" i="22"/>
  <c r="E53" i="22"/>
  <c r="F53" i="22"/>
  <c r="H53" i="22"/>
  <c r="C36" i="23"/>
  <c r="D36" i="23"/>
  <c r="E36" i="23"/>
  <c r="F36" i="21"/>
  <c r="H36" i="21"/>
  <c r="C22" i="21"/>
  <c r="C23" i="23"/>
  <c r="D23" i="23"/>
  <c r="E23" i="23"/>
  <c r="F23" i="21"/>
  <c r="H23" i="21"/>
  <c r="C24" i="21"/>
  <c r="D24" i="21"/>
  <c r="E24" i="21"/>
  <c r="F24" i="21"/>
  <c r="H24" i="21"/>
  <c r="C25" i="21"/>
  <c r="D25" i="21"/>
  <c r="E25" i="21"/>
  <c r="F25" i="21"/>
  <c r="H25" i="21"/>
  <c r="D22" i="23"/>
  <c r="E22" i="21"/>
  <c r="F22" i="21"/>
  <c r="H22" i="23"/>
  <c r="E23" i="21" l="1"/>
  <c r="D23" i="21"/>
  <c r="F64" i="22"/>
  <c r="F22" i="23"/>
  <c r="H65" i="23"/>
  <c r="H22" i="21"/>
  <c r="E22" i="23"/>
  <c r="F65" i="23"/>
  <c r="C64" i="22"/>
  <c r="H64" i="22"/>
  <c r="C23" i="21"/>
  <c r="D22" i="21"/>
  <c r="E64" i="22"/>
  <c r="C65" i="22"/>
  <c r="H23" i="23"/>
  <c r="E65" i="23"/>
  <c r="D65" i="22"/>
  <c r="D64" i="22"/>
  <c r="F23" i="23"/>
  <c r="C22" i="23"/>
  <c r="D36" i="21"/>
  <c r="C36" i="21"/>
  <c r="F36" i="23"/>
  <c r="E36" i="21"/>
  <c r="H36" i="23"/>
  <c r="E11" i="21" l="1"/>
  <c r="E10" i="21"/>
  <c r="H10" i="21" l="1"/>
  <c r="H9" i="23"/>
  <c r="H9" i="21"/>
  <c r="H11" i="21"/>
  <c r="E8" i="21"/>
  <c r="E8" i="23"/>
  <c r="H8" i="23" l="1"/>
  <c r="H8" i="21"/>
  <c r="C11" i="21"/>
  <c r="F11" i="21"/>
  <c r="C8" i="23"/>
  <c r="C8" i="21"/>
  <c r="D9" i="23"/>
  <c r="D9" i="21"/>
  <c r="F10" i="21"/>
  <c r="C10" i="21"/>
  <c r="D11" i="21"/>
  <c r="D8" i="21"/>
  <c r="D8" i="23"/>
  <c r="F8" i="23"/>
  <c r="F8" i="21"/>
  <c r="F9" i="23"/>
  <c r="F9" i="21"/>
  <c r="E9" i="23"/>
  <c r="E9" i="21"/>
  <c r="C9" i="23"/>
  <c r="C9" i="21"/>
  <c r="D10" i="21"/>
  <c r="E52" i="22" l="1"/>
  <c r="E50" i="22" l="1"/>
  <c r="E50" i="23"/>
  <c r="H51" i="22"/>
  <c r="H51" i="23"/>
  <c r="H52" i="22"/>
  <c r="E51" i="23" l="1"/>
  <c r="E51" i="22"/>
  <c r="D52" i="22"/>
  <c r="C52" i="22"/>
  <c r="D51" i="23"/>
  <c r="D51" i="22"/>
  <c r="C50" i="23"/>
  <c r="C50" i="22"/>
  <c r="C51" i="23"/>
  <c r="C51" i="22"/>
  <c r="D50" i="22"/>
  <c r="D50" i="23"/>
  <c r="H50" i="23"/>
  <c r="H50" i="22"/>
  <c r="F51" i="23" l="1"/>
  <c r="F51" i="22"/>
  <c r="F50" i="22"/>
  <c r="F50" i="23"/>
  <c r="F52" i="22"/>
  <c r="E57" i="3" l="1"/>
  <c r="E57" i="22" l="1"/>
  <c r="E57" i="23"/>
  <c r="H57" i="3"/>
  <c r="C57" i="3"/>
  <c r="D57" i="3"/>
  <c r="C57" i="22" l="1"/>
  <c r="C57" i="23"/>
  <c r="D57" i="23"/>
  <c r="D57" i="22"/>
  <c r="H57" i="22"/>
  <c r="H57" i="23"/>
  <c r="F57" i="3"/>
  <c r="F57" i="22" l="1"/>
  <c r="F57" i="23"/>
  <c r="E43" i="3" l="1"/>
  <c r="E43" i="22" l="1"/>
  <c r="E43" i="23"/>
  <c r="H43" i="3"/>
  <c r="C43" i="3"/>
  <c r="D43" i="3"/>
  <c r="F43" i="3"/>
  <c r="F43" i="23" l="1"/>
  <c r="F43" i="22"/>
  <c r="C43" i="22"/>
  <c r="C43" i="23"/>
  <c r="D43" i="23"/>
  <c r="D43" i="22"/>
  <c r="H43" i="23"/>
  <c r="H43" i="22"/>
  <c r="E74" i="3" l="1"/>
  <c r="E74" i="22" s="1"/>
  <c r="E73" i="3"/>
  <c r="E73" i="22" s="1"/>
  <c r="H75" i="3"/>
  <c r="E71" i="3"/>
  <c r="H72" i="3"/>
  <c r="G76" i="3"/>
  <c r="E71" i="22" l="1"/>
  <c r="E71" i="23"/>
  <c r="H72" i="23"/>
  <c r="H72" i="22"/>
  <c r="C74" i="3"/>
  <c r="C72" i="3"/>
  <c r="C75" i="3"/>
  <c r="D74" i="3"/>
  <c r="G74" i="3"/>
  <c r="H74" i="3"/>
  <c r="H74" i="22" s="1"/>
  <c r="D72" i="3"/>
  <c r="G75" i="3"/>
  <c r="H71" i="3"/>
  <c r="D73" i="3"/>
  <c r="C71" i="3"/>
  <c r="E72" i="3"/>
  <c r="E75" i="3"/>
  <c r="F72" i="3"/>
  <c r="D75" i="3"/>
  <c r="F75" i="3"/>
  <c r="F76" i="3"/>
  <c r="F73" i="3"/>
  <c r="G73" i="3"/>
  <c r="C73" i="3"/>
  <c r="D76" i="3"/>
  <c r="D71" i="3"/>
  <c r="H76" i="3"/>
  <c r="G71" i="3"/>
  <c r="F71" i="3"/>
  <c r="E76" i="3"/>
  <c r="C76" i="3"/>
  <c r="G72" i="3"/>
  <c r="F74" i="3"/>
  <c r="H73" i="3"/>
  <c r="H73" i="22" s="1"/>
  <c r="D74" i="22" l="1"/>
  <c r="C73" i="22"/>
  <c r="F73" i="22"/>
  <c r="D72" i="23"/>
  <c r="D72" i="22"/>
  <c r="C71" i="23"/>
  <c r="C71" i="22"/>
  <c r="C72" i="23"/>
  <c r="C72" i="22"/>
  <c r="F74" i="22"/>
  <c r="D71" i="23"/>
  <c r="D71" i="22"/>
  <c r="F72" i="23"/>
  <c r="F72" i="22"/>
  <c r="E72" i="23"/>
  <c r="E72" i="22"/>
  <c r="H71" i="23"/>
  <c r="H71" i="22"/>
  <c r="C74" i="22"/>
  <c r="F71" i="23"/>
  <c r="F71" i="22"/>
  <c r="D73" i="22"/>
  <c r="E60" i="3" l="1"/>
  <c r="E60" i="22" s="1"/>
  <c r="H59" i="3"/>
  <c r="H59" i="22" s="1"/>
  <c r="D62" i="3"/>
  <c r="E58" i="3"/>
  <c r="C61" i="3"/>
  <c r="E58" i="22" l="1"/>
  <c r="E58" i="23"/>
  <c r="C60" i="3"/>
  <c r="E59" i="3"/>
  <c r="E59" i="22" s="1"/>
  <c r="D60" i="3"/>
  <c r="H60" i="3"/>
  <c r="H60" i="22" s="1"/>
  <c r="D59" i="3"/>
  <c r="C58" i="3"/>
  <c r="H61" i="3"/>
  <c r="D61" i="3"/>
  <c r="E61" i="3"/>
  <c r="H58" i="3"/>
  <c r="D58" i="3"/>
  <c r="C59" i="3"/>
  <c r="E62" i="3"/>
  <c r="H62" i="3"/>
  <c r="C62" i="3"/>
  <c r="C59" i="22" l="1"/>
  <c r="F58" i="3"/>
  <c r="H58" i="22"/>
  <c r="H58" i="23"/>
  <c r="F61" i="3"/>
  <c r="F60" i="3"/>
  <c r="F62" i="3"/>
  <c r="D58" i="23"/>
  <c r="D58" i="22"/>
  <c r="C58" i="23"/>
  <c r="C58" i="22"/>
  <c r="D59" i="22"/>
  <c r="F59" i="3"/>
  <c r="D60" i="22"/>
  <c r="C60" i="22"/>
  <c r="F59" i="22" l="1"/>
  <c r="F60" i="22"/>
  <c r="F58" i="23"/>
  <c r="F58" i="22"/>
  <c r="E46" i="3" l="1"/>
  <c r="E46" i="22" s="1"/>
  <c r="H45" i="3"/>
  <c r="H45" i="22" s="1"/>
  <c r="D48" i="3"/>
  <c r="E44" i="3"/>
  <c r="C47" i="3"/>
  <c r="E44" i="22" l="1"/>
  <c r="C46" i="3"/>
  <c r="E45" i="3"/>
  <c r="E45" i="22" s="1"/>
  <c r="D46" i="3"/>
  <c r="H46" i="3"/>
  <c r="H46" i="22" s="1"/>
  <c r="D45" i="3"/>
  <c r="C44" i="3"/>
  <c r="H47" i="3"/>
  <c r="D47" i="3"/>
  <c r="E47" i="3"/>
  <c r="H44" i="3"/>
  <c r="D44" i="3"/>
  <c r="C45" i="3"/>
  <c r="E48" i="3"/>
  <c r="H48" i="3"/>
  <c r="C48" i="3"/>
  <c r="C45" i="22" l="1"/>
  <c r="F44" i="3"/>
  <c r="H44" i="22"/>
  <c r="F47" i="3"/>
  <c r="F46" i="3"/>
  <c r="F48" i="3"/>
  <c r="D44" i="22"/>
  <c r="C44" i="22"/>
  <c r="D45" i="22"/>
  <c r="F45" i="3"/>
  <c r="D46" i="22"/>
  <c r="C46" i="22"/>
  <c r="F45" i="22" l="1"/>
  <c r="F46" i="22"/>
  <c r="F44" i="22"/>
  <c r="E39" i="21" l="1"/>
  <c r="H38" i="21"/>
  <c r="E37" i="23" l="1"/>
  <c r="E37" i="21"/>
  <c r="E38" i="21"/>
  <c r="H39" i="21"/>
  <c r="C38" i="21" l="1"/>
  <c r="H37" i="23"/>
  <c r="H37" i="21"/>
  <c r="D37" i="23"/>
  <c r="D37" i="21"/>
  <c r="C37" i="23"/>
  <c r="C37" i="21"/>
  <c r="D38" i="21"/>
  <c r="D39" i="21"/>
  <c r="C39" i="21"/>
  <c r="F38" i="21" l="1"/>
  <c r="F39" i="21"/>
  <c r="F37" i="23"/>
  <c r="F37" i="21"/>
  <c r="H20" i="3" l="1"/>
  <c r="E15" i="3"/>
  <c r="H15" i="3"/>
  <c r="H19" i="3"/>
  <c r="E17" i="3"/>
  <c r="E17" i="21" s="1"/>
  <c r="H17" i="3"/>
  <c r="H17" i="21" s="1"/>
  <c r="H16" i="3"/>
  <c r="E18" i="3"/>
  <c r="E18" i="21" s="1"/>
  <c r="H18" i="3"/>
  <c r="H18" i="21" s="1"/>
  <c r="C18" i="3"/>
  <c r="C16" i="3"/>
  <c r="C19" i="3"/>
  <c r="D18" i="3"/>
  <c r="D16" i="3"/>
  <c r="D17" i="3"/>
  <c r="C15" i="3"/>
  <c r="E16" i="3"/>
  <c r="E19" i="3"/>
  <c r="D19" i="3"/>
  <c r="C17" i="3"/>
  <c r="D20" i="3"/>
  <c r="D15" i="3"/>
  <c r="E20" i="3"/>
  <c r="C20" i="3"/>
  <c r="E16" i="23" l="1"/>
  <c r="E16" i="21"/>
  <c r="D18" i="21"/>
  <c r="C16" i="23"/>
  <c r="C16" i="21"/>
  <c r="C18" i="21"/>
  <c r="H16" i="23"/>
  <c r="H16" i="21"/>
  <c r="F17" i="3"/>
  <c r="E15" i="21"/>
  <c r="E15" i="23"/>
  <c r="D15" i="21"/>
  <c r="D15" i="23"/>
  <c r="C17" i="21"/>
  <c r="C15" i="21"/>
  <c r="C15" i="23"/>
  <c r="D17" i="21"/>
  <c r="D16" i="21"/>
  <c r="D16" i="23"/>
  <c r="F18" i="3"/>
  <c r="F16" i="3"/>
  <c r="F19" i="3"/>
  <c r="H15" i="21"/>
  <c r="H15" i="23"/>
  <c r="F15" i="3"/>
  <c r="F20" i="3"/>
  <c r="F15" i="21" l="1"/>
  <c r="F15" i="23"/>
  <c r="F16" i="23"/>
  <c r="F16" i="21"/>
  <c r="F18" i="21"/>
  <c r="F17" i="21"/>
  <c r="G15" i="22" l="1"/>
  <c r="G16" i="22"/>
  <c r="C31" i="3" l="1"/>
  <c r="C17" i="22"/>
  <c r="C17" i="23"/>
  <c r="C20" i="21"/>
  <c r="C34" i="3"/>
  <c r="C20" i="23"/>
  <c r="C20" i="22"/>
  <c r="D20" i="23"/>
  <c r="D20" i="21"/>
  <c r="D34" i="3"/>
  <c r="D20" i="22"/>
  <c r="D33" i="3"/>
  <c r="D19" i="22"/>
  <c r="D19" i="21"/>
  <c r="D19" i="23"/>
  <c r="E16" i="22"/>
  <c r="E30" i="3"/>
  <c r="D17" i="22"/>
  <c r="D31" i="3"/>
  <c r="D17" i="23"/>
  <c r="D18" i="23"/>
  <c r="D18" i="22"/>
  <c r="D32" i="3"/>
  <c r="C16" i="22"/>
  <c r="C30" i="3"/>
  <c r="H32" i="3"/>
  <c r="H32" i="21" s="1"/>
  <c r="H18" i="23"/>
  <c r="H18" i="22"/>
  <c r="F18" i="23"/>
  <c r="F18" i="22"/>
  <c r="F32" i="3"/>
  <c r="F30" i="3"/>
  <c r="F16" i="22"/>
  <c r="G17" i="23"/>
  <c r="G17" i="22"/>
  <c r="H17" i="22"/>
  <c r="H31" i="3"/>
  <c r="H31" i="21" s="1"/>
  <c r="H17" i="23"/>
  <c r="G19" i="23"/>
  <c r="G19" i="22"/>
  <c r="H19" i="21"/>
  <c r="H19" i="23"/>
  <c r="H33" i="3"/>
  <c r="H19" i="22"/>
  <c r="E29" i="3"/>
  <c r="E15" i="22"/>
  <c r="H20" i="22"/>
  <c r="H20" i="23"/>
  <c r="H20" i="21"/>
  <c r="H34" i="3"/>
  <c r="E20" i="23"/>
  <c r="E20" i="22"/>
  <c r="E20" i="21"/>
  <c r="E34" i="3"/>
  <c r="D15" i="22"/>
  <c r="D29" i="3"/>
  <c r="E33" i="3"/>
  <c r="E19" i="23"/>
  <c r="E19" i="21"/>
  <c r="E19" i="22"/>
  <c r="C29" i="3"/>
  <c r="C15" i="22"/>
  <c r="D30" i="3"/>
  <c r="D16" i="22"/>
  <c r="C33" i="3"/>
  <c r="C19" i="22"/>
  <c r="C19" i="23"/>
  <c r="C19" i="21"/>
  <c r="C18" i="22"/>
  <c r="C18" i="23"/>
  <c r="C32" i="3"/>
  <c r="G18" i="23"/>
  <c r="G18" i="22"/>
  <c r="E18" i="23"/>
  <c r="E32" i="3"/>
  <c r="E32" i="21" s="1"/>
  <c r="E18" i="22"/>
  <c r="H16" i="22"/>
  <c r="H30" i="3"/>
  <c r="F17" i="23"/>
  <c r="F31" i="3"/>
  <c r="F17" i="22"/>
  <c r="E31" i="3"/>
  <c r="E31" i="21" s="1"/>
  <c r="E17" i="22"/>
  <c r="E17" i="23"/>
  <c r="F33" i="3"/>
  <c r="F19" i="21"/>
  <c r="F19" i="22"/>
  <c r="F19" i="23"/>
  <c r="H15" i="22"/>
  <c r="H29" i="3"/>
  <c r="F15" i="22"/>
  <c r="F29" i="3"/>
  <c r="F20" i="23"/>
  <c r="F20" i="21"/>
  <c r="F20" i="22"/>
  <c r="F34" i="3"/>
  <c r="G20" i="22"/>
  <c r="G20" i="23"/>
  <c r="H29" i="21" l="1"/>
  <c r="H29" i="23"/>
  <c r="H30" i="21"/>
  <c r="H30" i="23"/>
  <c r="D29" i="21"/>
  <c r="D29" i="23"/>
  <c r="F30" i="23"/>
  <c r="F30" i="21"/>
  <c r="F32" i="21"/>
  <c r="F29" i="23"/>
  <c r="F29" i="21"/>
  <c r="F31" i="21"/>
  <c r="C32" i="21"/>
  <c r="D30" i="23"/>
  <c r="D30" i="21"/>
  <c r="C29" i="23"/>
  <c r="C29" i="21"/>
  <c r="E29" i="21"/>
  <c r="E29" i="23"/>
  <c r="C30" i="23"/>
  <c r="C30" i="21"/>
  <c r="D32" i="21"/>
  <c r="D31" i="21"/>
  <c r="E30" i="21"/>
  <c r="E30" i="23"/>
  <c r="C31" i="21"/>
</calcChain>
</file>

<file path=xl/sharedStrings.xml><?xml version="1.0" encoding="utf-8"?>
<sst xmlns="http://schemas.openxmlformats.org/spreadsheetml/2006/main" count="723" uniqueCount="116">
  <si>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</si>
  <si>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</si>
  <si>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</si>
  <si>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</si>
  <si>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</si>
  <si>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</si>
  <si>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</si>
  <si>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</si>
  <si>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</si>
  <si>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</si>
  <si>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</si>
  <si>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</si>
  <si>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</si>
  <si>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</si>
  <si>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</si>
  <si>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</si>
  <si>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</si>
  <si>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</si>
  <si>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</si>
  <si>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</si>
  <si>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</si>
  <si>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</si>
  <si>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</si>
  <si>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100кг</t>
  </si>
  <si>
    <t>44 кг</t>
  </si>
  <si>
    <t>56 кг</t>
  </si>
  <si>
    <t>60 кг</t>
  </si>
  <si>
    <t>40 кг</t>
  </si>
  <si>
    <t>65 кг</t>
  </si>
  <si>
    <t>70 кг</t>
  </si>
  <si>
    <t>75 кг</t>
  </si>
  <si>
    <t>св 75 кг</t>
  </si>
  <si>
    <t>СПИСОК ПОПАВШИХ НА ФИНАЛ ПЕРВЕНСТВА РОССИИ</t>
  </si>
  <si>
    <t>БЕСПАЛОВА Кристина Владимировна</t>
  </si>
  <si>
    <t>05.08.01, КМС</t>
  </si>
  <si>
    <t>СФО</t>
  </si>
  <si>
    <t>Алтайский, Бийск</t>
  </si>
  <si>
    <t>Шалюта П.В. Паринова Т.В.</t>
  </si>
  <si>
    <t>СПИСОК ПРИЗЕРОВ ДЕВУШКИ</t>
  </si>
  <si>
    <t>МАЛЫГИН Александр Николаевич</t>
  </si>
  <si>
    <t>10.03.01, кмс</t>
  </si>
  <si>
    <t>Алтайский, Бийск, МО</t>
  </si>
  <si>
    <t>Первов В.И., Гаврилов В.В.</t>
  </si>
  <si>
    <t>НАЗЫРОВ Алексей Аскатович</t>
  </si>
  <si>
    <t>Иркутская, Братск, МО</t>
  </si>
  <si>
    <t>Попов В.Г.</t>
  </si>
  <si>
    <t>КОЛМАКОВ Степан Иванович</t>
  </si>
  <si>
    <t>Иркутская, Шелехов, МО</t>
  </si>
  <si>
    <t>Кузнецов А.В.</t>
  </si>
  <si>
    <t>МОЖЕЙКО Алексей Викторович</t>
  </si>
  <si>
    <t>Томская, Томск</t>
  </si>
  <si>
    <t>Попов А.Н.</t>
  </si>
  <si>
    <t>КАРМАНОВ Александр Дмитриевич</t>
  </si>
  <si>
    <t>Кемеровская, Прокопьевск</t>
  </si>
  <si>
    <t>Баглаев В.Г.</t>
  </si>
  <si>
    <t>МАЛЫГИН Владимир Николаевич</t>
  </si>
  <si>
    <t>ЦЫДЕМПИЛОВ Владимир Валерьевич</t>
  </si>
  <si>
    <t>24.08.00, КМС</t>
  </si>
  <si>
    <t>Р.Бурятия, Улан-Удэ</t>
  </si>
  <si>
    <t>Доржидеров Ю.А.</t>
  </si>
  <si>
    <t>ЦЫРЕНОВ Баясхалан Гермажапович</t>
  </si>
  <si>
    <t>Санжиев Т.Ж.</t>
  </si>
  <si>
    <t>ЯГУНОВ Максим Дмитриевич</t>
  </si>
  <si>
    <t>Кемеровская, Кемерово, МО</t>
  </si>
  <si>
    <t>Шиянов С.А.</t>
  </si>
  <si>
    <t>САДУАКАСОВ Нурсултан Алексеевич</t>
  </si>
  <si>
    <t>Р.Алтай, Г-Алтайск, Сдюшор</t>
  </si>
  <si>
    <t>Аткунов С.Ю. Межеткенов Р.А.</t>
  </si>
  <si>
    <t>АЛЕСКЕРОВ Руфат Шохрат оглы</t>
  </si>
  <si>
    <t>Новосибирская, Новосибирск, МО</t>
  </si>
  <si>
    <t>Меньщиков С.М. Копенкин А.В.</t>
  </si>
  <si>
    <t>РАХМАТУЛОЕВ Абубакр Нусратулоевич</t>
  </si>
  <si>
    <t>Корюкин О.Н.</t>
  </si>
  <si>
    <t>МИНДУБАЕВА Регина Фидаильевна</t>
  </si>
  <si>
    <t>10.09.98, КМС</t>
  </si>
  <si>
    <t>ПФО</t>
  </si>
  <si>
    <t>Чувашская, Чебоксары</t>
  </si>
  <si>
    <t xml:space="preserve">Пегасов С.В. </t>
  </si>
  <si>
    <t>ПОСЫЛКИНА Олеся Юрьевна</t>
  </si>
  <si>
    <t>01.01.99, 1р</t>
  </si>
  <si>
    <t xml:space="preserve">Нижегородская, Павлово, </t>
  </si>
  <si>
    <t>Косов А.А.</t>
  </si>
  <si>
    <t>САЯПИНА Виолетта Витальевна</t>
  </si>
  <si>
    <t>26.04.96,  МС</t>
  </si>
  <si>
    <t>Нижегородская, Кстово</t>
  </si>
  <si>
    <t xml:space="preserve">Кожемякин В.С. </t>
  </si>
  <si>
    <t>ЛЯНКА Алина Николаевна</t>
  </si>
  <si>
    <t>06.05.96, КМС</t>
  </si>
  <si>
    <t>МОС</t>
  </si>
  <si>
    <t>Москва</t>
  </si>
  <si>
    <t>Насыров Е.Г.</t>
  </si>
  <si>
    <t>СУСЛОВА Екатерина Алексеевна</t>
  </si>
  <si>
    <t>21.06.95, КМС</t>
  </si>
  <si>
    <t>УФО</t>
  </si>
  <si>
    <t xml:space="preserve">Свердловская, Н.Тагил, </t>
  </si>
  <si>
    <t>Перминов И.Р.</t>
  </si>
  <si>
    <t>ВЕРЕДЕНКО Дарья Андреевна</t>
  </si>
  <si>
    <t>12.06.95,  МС</t>
  </si>
  <si>
    <t>ДВФО</t>
  </si>
  <si>
    <t>Приморский,  Владивосток</t>
  </si>
  <si>
    <t>Леонтьев Ю.А. Фалеева Н.А.</t>
  </si>
  <si>
    <t>13.08.00, 1р</t>
  </si>
  <si>
    <t>10.03.01, 1р</t>
  </si>
  <si>
    <t>МИХАЙЛОВ Максим Владимирович</t>
  </si>
  <si>
    <t>13.09.00, КМС</t>
  </si>
  <si>
    <t>Р.Бурятия, Улан-Удэ, МО</t>
  </si>
  <si>
    <t>Кобылкин А.В</t>
  </si>
  <si>
    <t>ИВАНОВ Сергей Витальевич</t>
  </si>
  <si>
    <t>23.04.00, 1р</t>
  </si>
  <si>
    <t>Иркутская, Иркутск, МО</t>
  </si>
  <si>
    <t xml:space="preserve">Томский А.А. Нечесов А.Ю. </t>
  </si>
  <si>
    <t>КУЗНЕЦОВ Леонид Михайлович</t>
  </si>
  <si>
    <t>03.04.00, КМС</t>
  </si>
  <si>
    <t>МАМЕДОВ Мехман Габил Оглы</t>
  </si>
  <si>
    <t>23.02,01, 1р</t>
  </si>
  <si>
    <t>Сордия З.Х.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</si>
</sst>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b/>
      <sz val="10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1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2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textRotation="90"/>
    </xf>
    <xf numFmtId="0" fontId="10" fillId="2" borderId="14" xfId="0" applyFont="1" applyFill="1" applyBorder="1" applyAlignment="1">
      <alignment vertical="center" textRotation="90"/>
    </xf>
    <xf numFmtId="49" fontId="3" fillId="0" borderId="3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textRotation="90"/>
    </xf>
    <xf numFmtId="0" fontId="10" fillId="2" borderId="5" xfId="0" applyFont="1" applyFill="1" applyBorder="1" applyAlignment="1">
      <alignment vertical="center" textRotation="90"/>
    </xf>
    <xf numFmtId="0" fontId="10" fillId="2" borderId="32" xfId="0" applyFont="1" applyFill="1" applyBorder="1" applyAlignment="1">
      <alignment vertical="center" textRotation="90"/>
    </xf>
    <xf numFmtId="0" fontId="15" fillId="0" borderId="0" xfId="0" applyFont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7" fillId="0" borderId="8" xfId="0" applyNumberFormat="1" applyFont="1" applyFill="1" applyBorder="1"/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textRotation="90"/>
    </xf>
    <xf numFmtId="0" fontId="8" fillId="2" borderId="31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29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textRotation="90"/>
    </xf>
    <xf numFmtId="0" fontId="10" fillId="2" borderId="14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vertical="center" textRotation="90"/>
    </xf>
    <xf numFmtId="0" fontId="16" fillId="2" borderId="14" xfId="0" applyFont="1" applyFill="1" applyBorder="1" applyAlignment="1">
      <alignment horizontal="center" vertical="center" textRotation="90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45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Регистрация д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Всероссийские соревнования по самбо среди юношей и девушек 2002-2003г.р.  в честь полного кавалера ордена Славы, почетного Гражданина г.Бийска Н.А.Чернышева /ЕКП 6148/</v>
          </cell>
        </row>
        <row r="3">
          <cell r="A3" t="str">
            <v>09-12 января 2019г</v>
          </cell>
        </row>
        <row r="6">
          <cell r="A6" t="str">
            <v>Гл. судья, судья ВК</v>
          </cell>
          <cell r="G6" t="str">
            <v>Д.Е.Вышегородцев</v>
          </cell>
        </row>
        <row r="7">
          <cell r="G7" t="str">
            <v>/Северск/</v>
          </cell>
        </row>
        <row r="8">
          <cell r="A8" t="str">
            <v>Гл. секретарь, судья ВК</v>
          </cell>
          <cell r="G8" t="str">
            <v>П.В.Шалюта</v>
          </cell>
        </row>
        <row r="9">
          <cell r="G9" t="str">
            <v>/Бийск/</v>
          </cell>
        </row>
      </sheetData>
      <sheetData sheetId="3">
        <row r="3">
          <cell r="A3" t="str">
            <v>09-12 января 2019г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 xml:space="preserve">ПОДШИВАЛОВА Алина Антоновна  </v>
          </cell>
          <cell r="D6" t="str">
            <v>11.06.03, 2р</v>
          </cell>
          <cell r="E6" t="str">
            <v>СФО</v>
          </cell>
          <cell r="F6" t="str">
            <v>Алтайский, Бийск, МС</v>
          </cell>
          <cell r="H6" t="str">
            <v>Кайгородов О.С. Теренин П.В.</v>
          </cell>
        </row>
        <row r="7">
          <cell r="C7" t="str">
            <v>ЯДРИНА Анастасия Алексеевна</v>
          </cell>
          <cell r="D7" t="str">
            <v>28.12.02, КМС</v>
          </cell>
          <cell r="E7" t="str">
            <v>СФО</v>
          </cell>
          <cell r="F7" t="str">
            <v>Новосибирская, Новосибирск, МС</v>
          </cell>
          <cell r="H7" t="str">
            <v>Сабитова Л.Б. Якубенко К.А.</v>
          </cell>
        </row>
        <row r="8">
          <cell r="C8" t="str">
            <v xml:space="preserve">МИШЕНОВА Ольга Андреевна </v>
          </cell>
          <cell r="D8" t="str">
            <v>18.06.04, 2р</v>
          </cell>
          <cell r="E8" t="str">
            <v>СФО</v>
          </cell>
          <cell r="F8" t="str">
            <v>Алтайский, Бийск, МС</v>
          </cell>
          <cell r="H8" t="str">
            <v>Кайгородов О.С. Теренин П.В.</v>
          </cell>
        </row>
        <row r="9">
          <cell r="C9" t="str">
            <v>ФРАДКИНА Анастасия Андреевна</v>
          </cell>
          <cell r="D9" t="str">
            <v>07.10.03, 1р</v>
          </cell>
          <cell r="E9" t="str">
            <v>СФО</v>
          </cell>
          <cell r="F9" t="str">
            <v>Новосибирская, Новосибирск, МС</v>
          </cell>
          <cell r="H9" t="str">
            <v>Якубенко К.А. Сабитова Л.Б.</v>
          </cell>
        </row>
        <row r="10">
          <cell r="C10" t="str">
            <v>ЕНУКОВА Юлия Николаевна</v>
          </cell>
          <cell r="D10" t="str">
            <v>05.07.02, 1р</v>
          </cell>
          <cell r="E10" t="str">
            <v>СФО</v>
          </cell>
          <cell r="F10" t="str">
            <v>Новосибирская, Новосибирск, МС</v>
          </cell>
          <cell r="H10" t="str">
            <v>Сабитова Л.Б.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ГЕРАСИМОВА Виктория Анатольевна</v>
          </cell>
          <cell r="D6" t="str">
            <v>17.01.04, 3р</v>
          </cell>
          <cell r="E6" t="str">
            <v>УФО</v>
          </cell>
          <cell r="F6" t="str">
            <v>Курганская, Курган, МС</v>
          </cell>
          <cell r="G6">
            <v>0</v>
          </cell>
          <cell r="H6" t="str">
            <v>Евтодеев В.Ф.</v>
          </cell>
        </row>
        <row r="7">
          <cell r="C7" t="str">
            <v>ЧЕРНЫХ Анжела Евгеньевна</v>
          </cell>
          <cell r="D7" t="str">
            <v>03.09.02, КМС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Федосеев М.Н.</v>
          </cell>
        </row>
        <row r="8">
          <cell r="C8" t="str">
            <v>КЫЙЫНОВА Эмильсай Владимировна</v>
          </cell>
          <cell r="D8" t="str">
            <v>08.10.03, 1р</v>
          </cell>
          <cell r="E8" t="str">
            <v>СФО</v>
          </cell>
          <cell r="F8" t="str">
            <v xml:space="preserve">Р.Алтай, Горно-Алтайск, </v>
          </cell>
          <cell r="G8">
            <v>0</v>
          </cell>
          <cell r="H8" t="str">
            <v>Маников Э.Н.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ТЕПУКОВА Камила Алексеевна</v>
          </cell>
          <cell r="D6" t="str">
            <v>20.03.04, 1р</v>
          </cell>
          <cell r="E6" t="str">
            <v>СФО</v>
          </cell>
          <cell r="F6" t="str">
            <v>Р.Алтай, Онгудайский, ПР</v>
          </cell>
          <cell r="G6">
            <v>0</v>
          </cell>
          <cell r="H6" t="str">
            <v>Чийбунова Т.С.</v>
          </cell>
        </row>
        <row r="7">
          <cell r="C7" t="str">
            <v>МАЛКИНА Алия Вячеславовна</v>
          </cell>
          <cell r="D7" t="str">
            <v>27.02.02, 1р</v>
          </cell>
          <cell r="E7" t="str">
            <v>СФО</v>
          </cell>
          <cell r="F7" t="str">
            <v>Р.Алтай, Онгудайский, ПР</v>
          </cell>
          <cell r="G7">
            <v>0</v>
          </cell>
          <cell r="H7" t="str">
            <v>Чийбунова Т.С.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МАРЧЕНКО Вероника Вадимовна</v>
          </cell>
          <cell r="D6" t="str">
            <v>29.03.03, 1р</v>
          </cell>
          <cell r="E6" t="str">
            <v>СФО</v>
          </cell>
          <cell r="F6" t="str">
            <v>Новосибирская, Новосибирск, МС</v>
          </cell>
          <cell r="H6" t="str">
            <v>Блинов А.В. Цыганов С.В.</v>
          </cell>
        </row>
        <row r="7">
          <cell r="C7" t="str">
            <v xml:space="preserve">ПОСАЖЕННИКОВА Надежда Викторовна </v>
          </cell>
          <cell r="D7" t="str">
            <v>05.02.02, 1р</v>
          </cell>
          <cell r="E7" t="str">
            <v>СФО</v>
          </cell>
          <cell r="F7" t="str">
            <v xml:space="preserve">Р.Алтай, Горно-Алтайск, </v>
          </cell>
          <cell r="H7" t="str">
            <v>Емельянов А.А.</v>
          </cell>
        </row>
        <row r="8">
          <cell r="C8" t="str">
            <v>КОМАРСКИХ Ангелина Александровна</v>
          </cell>
          <cell r="D8" t="str">
            <v>14.05.03, 3р</v>
          </cell>
          <cell r="E8" t="str">
            <v>УФО</v>
          </cell>
          <cell r="F8" t="str">
            <v>Курганская, Курган, МС</v>
          </cell>
          <cell r="H8" t="str">
            <v>Суханов Д.А.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РЫХЛЕВИЧ Карина Павловна</v>
          </cell>
          <cell r="D6" t="str">
            <v>17.05.04, КМС</v>
          </cell>
          <cell r="E6" t="str">
            <v>СФО</v>
          </cell>
          <cell r="F6" t="str">
            <v>Томская, Северск, МО</v>
          </cell>
          <cell r="G6">
            <v>0</v>
          </cell>
          <cell r="H6" t="str">
            <v>Вышегородцев ДЕ, Вахмистрова НА</v>
          </cell>
        </row>
        <row r="7">
          <cell r="C7" t="str">
            <v>ДАНИЛЕНКО Дарья Игоревна</v>
          </cell>
          <cell r="D7" t="str">
            <v>11.06.02, 1р</v>
          </cell>
          <cell r="E7" t="str">
            <v>СФО</v>
          </cell>
          <cell r="F7" t="str">
            <v>Алтайский, Заринск</v>
          </cell>
          <cell r="G7">
            <v>0</v>
          </cell>
          <cell r="H7" t="str">
            <v>Блинов А.В. Блинова Л.О.</v>
          </cell>
        </row>
        <row r="8">
          <cell r="C8" t="str">
            <v>АХМЕТОВА Александра Санатовна</v>
          </cell>
          <cell r="D8" t="str">
            <v>21.09.04, 1р</v>
          </cell>
          <cell r="E8" t="str">
            <v>СФО</v>
          </cell>
          <cell r="F8" t="str">
            <v>Алтайский, Барнаул, МС</v>
          </cell>
          <cell r="G8">
            <v>0</v>
          </cell>
          <cell r="H8" t="str">
            <v>Тюкин С.Г. Жданов В.В.</v>
          </cell>
        </row>
        <row r="9">
          <cell r="C9" t="str">
            <v>БЕЛОУСОВА Юлия Сергеевна</v>
          </cell>
          <cell r="D9" t="str">
            <v>11.07.03, 2р</v>
          </cell>
          <cell r="E9" t="str">
            <v>СФО</v>
          </cell>
          <cell r="F9" t="str">
            <v>Алтайский, Шипуново</v>
          </cell>
          <cell r="G9">
            <v>0</v>
          </cell>
          <cell r="H9" t="str">
            <v>Куликов В.М.</v>
          </cell>
        </row>
        <row r="10">
          <cell r="C10" t="str">
            <v>ЯКОВЛЕВА Ирина Витальевна</v>
          </cell>
          <cell r="D10" t="str">
            <v>17.12.04, 1р</v>
          </cell>
          <cell r="E10" t="str">
            <v>СФО</v>
          </cell>
          <cell r="F10" t="str">
            <v>Красноярский, Красноярск, МС</v>
          </cell>
          <cell r="G10">
            <v>0</v>
          </cell>
          <cell r="H10" t="str">
            <v xml:space="preserve"> Хрыкин М.М.</v>
          </cell>
        </row>
        <row r="11">
          <cell r="C11" t="str">
            <v>ШУРОВА Милана Вячеславовна</v>
          </cell>
          <cell r="D11" t="str">
            <v>27.02.02, 1р</v>
          </cell>
          <cell r="E11" t="str">
            <v>СФО</v>
          </cell>
          <cell r="F11" t="str">
            <v xml:space="preserve">Р.Алтай, Горно-Алтайск, </v>
          </cell>
          <cell r="G11">
            <v>0</v>
          </cell>
          <cell r="H11" t="str">
            <v>Шарагов Н.П.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ЛЕБЕДЬКО Кристина Павловна</v>
          </cell>
          <cell r="D6" t="str">
            <v>17.01.03, КМС</v>
          </cell>
          <cell r="E6" t="str">
            <v>СФО</v>
          </cell>
          <cell r="F6" t="str">
            <v>Новосибирская, Новосибирск, МС</v>
          </cell>
          <cell r="G6">
            <v>0</v>
          </cell>
          <cell r="H6" t="str">
            <v>Блинов А.В. Цыганов С.В.</v>
          </cell>
        </row>
        <row r="7">
          <cell r="C7" t="str">
            <v>ШИМПФ Элеонора Вилорьевна</v>
          </cell>
          <cell r="D7" t="str">
            <v>10.01.02, КМС</v>
          </cell>
          <cell r="E7" t="str">
            <v>СФО</v>
          </cell>
          <cell r="F7" t="str">
            <v>Алтайский, Барнаул, МС</v>
          </cell>
          <cell r="G7">
            <v>0</v>
          </cell>
          <cell r="H7" t="str">
            <v>Тюкин С.Г. Жданов В.В.</v>
          </cell>
        </row>
        <row r="8">
          <cell r="C8" t="str">
            <v>РЫЦИНА Диана Дмитриевна</v>
          </cell>
          <cell r="D8" t="str">
            <v>11.04.02, 1р</v>
          </cell>
          <cell r="E8" t="str">
            <v>СФО</v>
          </cell>
          <cell r="F8" t="str">
            <v>Красноярский, Красноярск, МС</v>
          </cell>
          <cell r="G8">
            <v>0</v>
          </cell>
          <cell r="H8" t="str">
            <v>Батурин А.В. Хрыкин М.М.</v>
          </cell>
        </row>
        <row r="9">
          <cell r="C9" t="str">
            <v>ПОЛЕВОД Яна Андреевна</v>
          </cell>
          <cell r="D9" t="str">
            <v>21.08.04, 1р</v>
          </cell>
          <cell r="E9" t="str">
            <v>СФО</v>
          </cell>
          <cell r="F9" t="str">
            <v>Алтайский, Барнаул, СС</v>
          </cell>
          <cell r="G9">
            <v>0</v>
          </cell>
          <cell r="H9" t="str">
            <v>Белин Д.С. Вялых В.А</v>
          </cell>
        </row>
        <row r="10">
          <cell r="C10" t="str">
            <v>ТИСЛИНА Алина Денисовна</v>
          </cell>
          <cell r="D10" t="str">
            <v>30.07.03, КМС</v>
          </cell>
          <cell r="E10" t="str">
            <v>СФО</v>
          </cell>
          <cell r="F10" t="str">
            <v>Новосибирская, Новосибирск, МС</v>
          </cell>
          <cell r="G10">
            <v>0</v>
          </cell>
          <cell r="H10" t="str">
            <v>Завалищев В.С.</v>
          </cell>
        </row>
        <row r="11">
          <cell r="C11" t="str">
            <v>КОВАЛЕВА Виктория Вадимовна</v>
          </cell>
          <cell r="D11" t="str">
            <v>19.11.04, 2р</v>
          </cell>
          <cell r="E11" t="str">
            <v>СФО</v>
          </cell>
          <cell r="F11" t="str">
            <v>Алтайский, Бийск, МС</v>
          </cell>
          <cell r="G11">
            <v>0</v>
          </cell>
          <cell r="H11" t="str">
            <v>Шалюта П.В. Паринова Т.В.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СОЁНОВА Маргарита Сергеевна</v>
          </cell>
          <cell r="D6" t="str">
            <v>19.05.04, 1р</v>
          </cell>
          <cell r="E6" t="str">
            <v>СФО</v>
          </cell>
          <cell r="F6" t="str">
            <v>Р.Алтай, Горно-Алтайск, Д</v>
          </cell>
          <cell r="H6" t="str">
            <v>Яйтаков А.М.</v>
          </cell>
        </row>
        <row r="7">
          <cell r="C7" t="str">
            <v>КЛАПОЦКАЯ Мария Николаевна</v>
          </cell>
          <cell r="D7" t="str">
            <v>08.06.03, 1р</v>
          </cell>
          <cell r="E7" t="str">
            <v>СФО</v>
          </cell>
          <cell r="F7" t="str">
            <v>Красноярский, Красноярск, МС</v>
          </cell>
          <cell r="H7" t="str">
            <v>Батурин А.В. Хрыкин М.М.</v>
          </cell>
        </row>
        <row r="8">
          <cell r="C8" t="str">
            <v>КАРАМНОВА Анна Владимировна</v>
          </cell>
          <cell r="D8" t="str">
            <v>22.06.04, 1р</v>
          </cell>
          <cell r="E8" t="str">
            <v>СФО</v>
          </cell>
          <cell r="F8" t="str">
            <v>Кемеровская, Прокопьевск, МС</v>
          </cell>
          <cell r="H8" t="str">
            <v>Сергеев В. А.</v>
          </cell>
        </row>
        <row r="9">
          <cell r="C9" t="str">
            <v>СИМОНОВА Ксения Владимировна</v>
          </cell>
          <cell r="D9" t="str">
            <v>21.09.04, 1р</v>
          </cell>
          <cell r="E9" t="str">
            <v>СФО</v>
          </cell>
          <cell r="F9" t="str">
            <v>Новосибирская, Новосибирск, МС</v>
          </cell>
          <cell r="H9" t="str">
            <v>Орлов А.А.</v>
          </cell>
        </row>
        <row r="10">
          <cell r="C10" t="str">
            <v>КОНЦЕБА Мария Антоновна</v>
          </cell>
          <cell r="D10" t="str">
            <v>01.11.03, 1р</v>
          </cell>
          <cell r="E10" t="str">
            <v>СФО</v>
          </cell>
          <cell r="F10" t="str">
            <v>Алтайский, Барнаул, СС</v>
          </cell>
          <cell r="H10" t="str">
            <v>Белин Д.С. Вялых В.А</v>
          </cell>
        </row>
        <row r="11">
          <cell r="C11" t="str">
            <v xml:space="preserve">ПУЗЫРЕВА София Викторовна </v>
          </cell>
          <cell r="D11" t="str">
            <v>29.04.03, 2р</v>
          </cell>
          <cell r="E11" t="str">
            <v>СФО</v>
          </cell>
          <cell r="F11" t="str">
            <v>Алтайский, Бийск, МС</v>
          </cell>
          <cell r="H11" t="str">
            <v>Шалюта П.В. Паринова Т.В.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ГОЛУБЕВА Екатерина Сергеевна</v>
          </cell>
          <cell r="D6" t="str">
            <v>17.10.03, КМС</v>
          </cell>
          <cell r="E6" t="str">
            <v>СФО</v>
          </cell>
          <cell r="F6" t="str">
            <v>Новосибирская, Новосибирск, МС</v>
          </cell>
          <cell r="H6" t="str">
            <v>Орлов А.А. Ри А.Ч.</v>
          </cell>
        </row>
        <row r="7">
          <cell r="C7" t="str">
            <v>ВОРОНОВА Екатерина Павловна</v>
          </cell>
          <cell r="D7" t="str">
            <v>18.01.03, КМС</v>
          </cell>
          <cell r="E7" t="str">
            <v>СФО</v>
          </cell>
          <cell r="F7" t="str">
            <v>Новосибирская, Новосибирск, МО</v>
          </cell>
          <cell r="H7" t="str">
            <v>Кирсанов А.В.</v>
          </cell>
        </row>
        <row r="8">
          <cell r="C8" t="str">
            <v>РЫБНИКОВА Анна Андреевна</v>
          </cell>
          <cell r="D8" t="str">
            <v>04.03.03, 1р</v>
          </cell>
          <cell r="E8" t="str">
            <v>СФО</v>
          </cell>
          <cell r="F8" t="str">
            <v>Алтайский, Шипуново</v>
          </cell>
          <cell r="H8" t="str">
            <v>Куликов В.М.</v>
          </cell>
        </row>
        <row r="9">
          <cell r="C9" t="str">
            <v>ЕЛИНОВА Анастасия Олеговна</v>
          </cell>
          <cell r="D9" t="str">
            <v>17.03.02, КМС</v>
          </cell>
          <cell r="E9" t="str">
            <v>СФО</v>
          </cell>
          <cell r="F9" t="str">
            <v>Новосибирская, Новосибирск, МС</v>
          </cell>
          <cell r="H9" t="str">
            <v>Якубенко К.А. Сабитова Л.Б.</v>
          </cell>
        </row>
        <row r="10">
          <cell r="C10" t="str">
            <v>МИТИНА Кристина Александровна</v>
          </cell>
          <cell r="D10" t="str">
            <v>05.03.02, 1р</v>
          </cell>
          <cell r="E10" t="str">
            <v>СФО</v>
          </cell>
          <cell r="F10" t="str">
            <v>Новосибирская, Новосибирск, МС</v>
          </cell>
          <cell r="H10" t="str">
            <v>Якубенко К.А. Сабитова Л.Б.</v>
          </cell>
        </row>
        <row r="11">
          <cell r="C11" t="str">
            <v>ОСТРОВСКАЯ Александра Дмитриевна</v>
          </cell>
          <cell r="D11" t="str">
            <v>19.12.02, 2р</v>
          </cell>
          <cell r="E11" t="str">
            <v>СФО</v>
          </cell>
          <cell r="F11" t="str">
            <v>Иркутская, Ангарск, МС</v>
          </cell>
          <cell r="H11" t="str">
            <v>Ефимов Н.Н.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БЕРДИЕВА Татьяна Сергеевна</v>
          </cell>
          <cell r="D6" t="str">
            <v>04.04.02, КМС</v>
          </cell>
          <cell r="E6" t="str">
            <v>СФО</v>
          </cell>
          <cell r="F6" t="str">
            <v>Новосибирская, Новосибирск, МС</v>
          </cell>
          <cell r="H6" t="str">
            <v>Орлов А.А.</v>
          </cell>
        </row>
        <row r="7">
          <cell r="C7" t="str">
            <v>СОКОЛОВА Мария Андреевна</v>
          </cell>
          <cell r="D7" t="str">
            <v>04.08.02, КМС</v>
          </cell>
          <cell r="E7" t="str">
            <v>СФО</v>
          </cell>
          <cell r="F7" t="str">
            <v>Новосибирская, Новосибирск, МС</v>
          </cell>
          <cell r="H7" t="str">
            <v>Орлов А.А.</v>
          </cell>
        </row>
        <row r="8">
          <cell r="C8" t="str">
            <v xml:space="preserve">ГЛУЩЕНКО Марина Леонидовна </v>
          </cell>
          <cell r="D8" t="str">
            <v>09.07.04, 2р</v>
          </cell>
          <cell r="E8" t="str">
            <v>СФО</v>
          </cell>
          <cell r="F8" t="str">
            <v>Алтайский, Бийск, МС</v>
          </cell>
          <cell r="H8" t="str">
            <v>Кайгородов О.С. Теренин П.В.</v>
          </cell>
        </row>
        <row r="9">
          <cell r="C9" t="str">
            <v>ЕГОШИНА Кристина Евгеньевна</v>
          </cell>
          <cell r="D9" t="str">
            <v>25.08.04, 1р</v>
          </cell>
          <cell r="E9" t="str">
            <v>СФО</v>
          </cell>
          <cell r="F9" t="str">
            <v>Новосибирская, Новосибирск, МС</v>
          </cell>
          <cell r="H9" t="str">
            <v>Цыганов С.В. Дорогина О.А.</v>
          </cell>
        </row>
        <row r="10">
          <cell r="C10" t="str">
            <v>ВАЛИЕВА Виктория Ирбеговна</v>
          </cell>
          <cell r="D10" t="str">
            <v>17.05.02, 1р</v>
          </cell>
          <cell r="E10" t="str">
            <v>СФО</v>
          </cell>
          <cell r="F10" t="str">
            <v>Алтайский, Барнаул, СС</v>
          </cell>
          <cell r="H10" t="str">
            <v>Белин Д.С. Вялых В.А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НАУМОВА Анастасия Сергеевна</v>
          </cell>
          <cell r="D6" t="str">
            <v>26.02.02, КМС</v>
          </cell>
          <cell r="E6" t="str">
            <v>СФО</v>
          </cell>
          <cell r="F6" t="str">
            <v>Томская, Северск, МО</v>
          </cell>
          <cell r="H6" t="str">
            <v>Вахмистрова НА, Вышегородцев ДЕ</v>
          </cell>
        </row>
        <row r="7">
          <cell r="C7" t="str">
            <v>НИКИТИНА Валерия Алексеевна</v>
          </cell>
          <cell r="D7" t="str">
            <v>03.11.03, КМС</v>
          </cell>
          <cell r="E7" t="str">
            <v>СФО</v>
          </cell>
          <cell r="F7" t="str">
            <v>Новосибирская, Новосибирск, МС</v>
          </cell>
          <cell r="H7" t="str">
            <v>Макаров А.П. Мордвинов А.И.</v>
          </cell>
        </row>
        <row r="8">
          <cell r="C8" t="str">
            <v>ВЕЙМЕР Валерия Дмитриевна</v>
          </cell>
          <cell r="D8" t="str">
            <v>18.08.04, 1р</v>
          </cell>
          <cell r="E8" t="str">
            <v>СФО</v>
          </cell>
          <cell r="F8" t="str">
            <v>Новосибирская, Новосибирск, МС</v>
          </cell>
          <cell r="H8" t="str">
            <v>Дастанбуев Н.Н.</v>
          </cell>
        </row>
        <row r="9">
          <cell r="C9" t="str">
            <v>КНЯЗЕВА Ксения Вадимовна</v>
          </cell>
          <cell r="D9" t="str">
            <v>24.06.03, КМС</v>
          </cell>
          <cell r="E9" t="str">
            <v>СФО</v>
          </cell>
          <cell r="F9" t="str">
            <v>Новосибирская, Новосибирск, МС</v>
          </cell>
          <cell r="H9" t="str">
            <v>Мордвинов А.И. Макогон Н.В.</v>
          </cell>
        </row>
        <row r="10">
          <cell r="C10" t="str">
            <v xml:space="preserve">ЯРКОВА Кристина Романовна </v>
          </cell>
          <cell r="D10" t="str">
            <v>20.07.04, 2р</v>
          </cell>
          <cell r="E10" t="str">
            <v>СФО</v>
          </cell>
          <cell r="F10" t="str">
            <v>Алтайский, Бийск, МС</v>
          </cell>
          <cell r="H10" t="str">
            <v>Кайгородов О.С. Теренин П.В.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opLeftCell="A31" zoomScaleNormal="100" workbookViewId="0">
      <selection activeCell="C30" sqref="C3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10" ht="17.25" customHeight="1">
      <c r="A2" s="131" t="s">
        <v>38</v>
      </c>
      <c r="B2" s="131"/>
      <c r="C2" s="131"/>
      <c r="D2" s="131"/>
      <c r="E2" s="131"/>
      <c r="F2" s="131"/>
      <c r="G2" s="131"/>
      <c r="H2" s="131"/>
      <c r="I2" s="131"/>
    </row>
    <row r="3" spans="1:10" ht="33.75" customHeight="1">
      <c r="A3" s="148" t="str">
        <f>[1]реквизиты!$A$2</f>
        <v>Всероссийские соревнования по самбо среди юношей и девушек 2002-2003г.р.  в честь полного кавалера ордена Славы, почетного Гражданина г.Бийска Н.А.Чернышева /ЕКП 6148/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31" t="str">
        <f>[1]реквизиты!$A$3</f>
        <v>09-12 января 2019г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44" t="s">
        <v>0</v>
      </c>
      <c r="C6" s="134" t="s">
        <v>1</v>
      </c>
      <c r="D6" s="134" t="s">
        <v>2</v>
      </c>
      <c r="E6" s="134" t="s">
        <v>15</v>
      </c>
      <c r="F6" s="134" t="s">
        <v>16</v>
      </c>
      <c r="G6" s="132"/>
      <c r="H6" s="149" t="s">
        <v>3</v>
      </c>
      <c r="I6" s="151"/>
    </row>
    <row r="7" spans="1:10" ht="0.75" customHeight="1" thickBot="1">
      <c r="B7" s="145"/>
      <c r="C7" s="135"/>
      <c r="D7" s="135"/>
      <c r="E7" s="135"/>
      <c r="F7" s="135"/>
      <c r="G7" s="133"/>
      <c r="H7" s="150"/>
      <c r="I7" s="151"/>
    </row>
    <row r="8" spans="1:10" ht="24" customHeight="1">
      <c r="A8" s="136" t="s">
        <v>27</v>
      </c>
      <c r="B8" s="98" t="s">
        <v>4</v>
      </c>
      <c r="C8" s="124" t="str">
        <f>[2]ит.пр!C6</f>
        <v>ТЕПУКОВА Камила Алексеевна</v>
      </c>
      <c r="D8" s="36" t="str">
        <f>[2]ит.пр!D6</f>
        <v>20.03.04, 1р</v>
      </c>
      <c r="E8" s="36" t="str">
        <f>[2]ит.пр!E6</f>
        <v>СФО</v>
      </c>
      <c r="F8" s="36" t="str">
        <f>[2]ит.пр!F6</f>
        <v>Р.Алтай, Онгудайский, ПР</v>
      </c>
      <c r="G8" s="36"/>
      <c r="H8" s="37" t="str">
        <f>[2]ит.пр!H6</f>
        <v>Чийбунова Т.С.</v>
      </c>
      <c r="I8" s="152"/>
      <c r="J8" s="130"/>
    </row>
    <row r="9" spans="1:10" ht="23.1" customHeight="1">
      <c r="A9" s="137"/>
      <c r="B9" s="99" t="s">
        <v>5</v>
      </c>
      <c r="C9" s="35" t="str">
        <f>[2]ит.пр!C7</f>
        <v>МАЛКИНА Алия Вячеславовна</v>
      </c>
      <c r="D9" s="35" t="str">
        <f>[2]ит.пр!D7</f>
        <v>27.02.02, 1р</v>
      </c>
      <c r="E9" s="35" t="str">
        <f>[2]ит.пр!E7</f>
        <v>СФО</v>
      </c>
      <c r="F9" s="35" t="str">
        <f>[2]ит.пр!F7</f>
        <v>Р.Алтай, Онгудайский, ПР</v>
      </c>
      <c r="G9" s="35"/>
      <c r="H9" s="38" t="str">
        <f>[2]ит.пр!H7</f>
        <v>Чийбунова Т.С.</v>
      </c>
      <c r="I9" s="152"/>
      <c r="J9" s="130"/>
    </row>
    <row r="10" spans="1:10" ht="23.1" customHeight="1">
      <c r="A10" s="137"/>
      <c r="B10" s="68" t="s">
        <v>6</v>
      </c>
      <c r="C10" s="35" t="e">
        <f>[2]ит.пр!C8</f>
        <v>#N/A</v>
      </c>
      <c r="D10" s="35" t="e">
        <f>[2]ит.пр!D8</f>
        <v>#N/A</v>
      </c>
      <c r="E10" s="35" t="e">
        <f>[2]ит.пр!E8</f>
        <v>#N/A</v>
      </c>
      <c r="F10" s="35" t="e">
        <f>[2]ит.пр!F8</f>
        <v>#N/A</v>
      </c>
      <c r="G10" s="35"/>
      <c r="H10" s="38" t="e">
        <f>[2]ит.пр!H8</f>
        <v>#N/A</v>
      </c>
      <c r="I10" s="152"/>
      <c r="J10" s="130"/>
    </row>
    <row r="11" spans="1:10" ht="23.1" customHeight="1">
      <c r="A11" s="137"/>
      <c r="B11" s="68" t="s">
        <v>6</v>
      </c>
      <c r="C11" s="35" t="e">
        <f>[2]ит.пр!C9</f>
        <v>#N/A</v>
      </c>
      <c r="D11" s="35" t="e">
        <f>[2]ит.пр!D9</f>
        <v>#N/A</v>
      </c>
      <c r="E11" s="35" t="e">
        <f>[2]ит.пр!E9</f>
        <v>#N/A</v>
      </c>
      <c r="F11" s="35" t="e">
        <f>[2]ит.пр!F9</f>
        <v>#N/A</v>
      </c>
      <c r="G11" s="35"/>
      <c r="H11" s="38" t="e">
        <f>[2]ит.пр!H9</f>
        <v>#N/A</v>
      </c>
      <c r="I11" s="152"/>
      <c r="J11" s="130"/>
    </row>
    <row r="12" spans="1:10" ht="23.1" customHeight="1">
      <c r="A12" s="137"/>
      <c r="B12" s="68" t="s">
        <v>11</v>
      </c>
      <c r="C12" s="35" t="e">
        <f>[2]ит.пр!C10</f>
        <v>#N/A</v>
      </c>
      <c r="D12" s="35" t="e">
        <f>[2]ит.пр!D10</f>
        <v>#N/A</v>
      </c>
      <c r="E12" s="35" t="e">
        <f>[2]ит.пр!E10</f>
        <v>#N/A</v>
      </c>
      <c r="F12" s="35" t="e">
        <f>[2]ит.пр!F10</f>
        <v>#N/A</v>
      </c>
      <c r="G12" s="35"/>
      <c r="H12" s="38" t="e">
        <f>[2]ит.пр!H10</f>
        <v>#N/A</v>
      </c>
      <c r="I12" s="146"/>
      <c r="J12" s="130"/>
    </row>
    <row r="13" spans="1:10" ht="23.1" customHeight="1" thickBot="1">
      <c r="A13" s="138"/>
      <c r="B13" s="72" t="s">
        <v>11</v>
      </c>
      <c r="C13" s="39" t="e">
        <f>[2]ит.пр!C11</f>
        <v>#N/A</v>
      </c>
      <c r="D13" s="39" t="e">
        <f>[2]ит.пр!D11</f>
        <v>#N/A</v>
      </c>
      <c r="E13" s="39" t="e">
        <f>[2]ит.пр!E11</f>
        <v>#N/A</v>
      </c>
      <c r="F13" s="39" t="e">
        <f>[2]ит.пр!F11</f>
        <v>#N/A</v>
      </c>
      <c r="G13" s="39"/>
      <c r="H13" s="40" t="e">
        <f>[2]ит.пр!H11</f>
        <v>#N/A</v>
      </c>
      <c r="I13" s="146"/>
      <c r="J13" s="130"/>
    </row>
    <row r="14" spans="1:10" ht="12" customHeight="1" thickBot="1">
      <c r="B14" s="8"/>
      <c r="C14" s="9"/>
      <c r="D14" s="9"/>
      <c r="E14" s="24"/>
      <c r="F14" s="9"/>
      <c r="G14" s="64"/>
      <c r="H14" s="9"/>
      <c r="I14" s="14"/>
      <c r="J14" s="130"/>
    </row>
    <row r="15" spans="1:10" ht="26.25" customHeight="1">
      <c r="A15" s="136" t="s">
        <v>24</v>
      </c>
      <c r="B15" s="102" t="s">
        <v>4</v>
      </c>
      <c r="C15" s="36" t="str">
        <f>[3]ит.пр!C6</f>
        <v>МАРЧЕНКО Вероника Вадимовна</v>
      </c>
      <c r="D15" s="36" t="str">
        <f>[3]ит.пр!D6</f>
        <v>29.03.03, 1р</v>
      </c>
      <c r="E15" s="36" t="str">
        <f>[3]ит.пр!E6</f>
        <v>СФО</v>
      </c>
      <c r="F15" s="36" t="str">
        <f>[3]ит.пр!F6</f>
        <v>Новосибирская, Новосибирск, МС</v>
      </c>
      <c r="G15" s="36"/>
      <c r="H15" s="37" t="str">
        <f>[3]ит.пр!H6</f>
        <v>Блинов А.В. Цыганов С.В.</v>
      </c>
      <c r="I15" s="14"/>
      <c r="J15" s="130"/>
    </row>
    <row r="16" spans="1:10" ht="23.1" customHeight="1">
      <c r="A16" s="137"/>
      <c r="B16" s="58" t="s">
        <v>5</v>
      </c>
      <c r="C16" s="123" t="str">
        <f>[3]ит.пр!C7</f>
        <v xml:space="preserve">ПОСАЖЕННИКОВА Надежда Викторовна </v>
      </c>
      <c r="D16" s="35" t="str">
        <f>[3]ит.пр!D7</f>
        <v>05.02.02, 1р</v>
      </c>
      <c r="E16" s="35" t="str">
        <f>[3]ит.пр!E7</f>
        <v>СФО</v>
      </c>
      <c r="F16" s="35" t="str">
        <f>[3]ит.пр!F7</f>
        <v xml:space="preserve">Р.Алтай, Горно-Алтайск, </v>
      </c>
      <c r="G16" s="35"/>
      <c r="H16" s="38" t="str">
        <f>[3]ит.пр!H7</f>
        <v>Емельянов А.А.</v>
      </c>
      <c r="I16" s="14"/>
    </row>
    <row r="17" spans="1:16" ht="23.1" customHeight="1">
      <c r="A17" s="137"/>
      <c r="B17" s="58" t="s">
        <v>6</v>
      </c>
      <c r="C17" s="35" t="str">
        <f>[3]ит.пр!C8</f>
        <v>КОМАРСКИХ Ангелина Александровна</v>
      </c>
      <c r="D17" s="35" t="str">
        <f>[3]ит.пр!D8</f>
        <v>14.05.03, 3р</v>
      </c>
      <c r="E17" s="35" t="str">
        <f>[3]ит.пр!E8</f>
        <v>УФО</v>
      </c>
      <c r="F17" s="35" t="str">
        <f>[3]ит.пр!F8</f>
        <v>Курганская, Курган, МС</v>
      </c>
      <c r="G17" s="35"/>
      <c r="H17" s="38" t="str">
        <f>[3]ит.пр!H8</f>
        <v>Суханов Д.А.</v>
      </c>
      <c r="I17" s="14"/>
    </row>
    <row r="18" spans="1:16" ht="23.1" customHeight="1">
      <c r="A18" s="137"/>
      <c r="B18" s="58" t="s">
        <v>6</v>
      </c>
      <c r="C18" s="35" t="e">
        <f>[3]ит.пр!C9</f>
        <v>#N/A</v>
      </c>
      <c r="D18" s="35" t="e">
        <f>[3]ит.пр!D9</f>
        <v>#N/A</v>
      </c>
      <c r="E18" s="35" t="e">
        <f>[3]ит.пр!E9</f>
        <v>#N/A</v>
      </c>
      <c r="F18" s="35" t="e">
        <f>[3]ит.пр!F9</f>
        <v>#N/A</v>
      </c>
      <c r="G18" s="35"/>
      <c r="H18" s="38" t="e">
        <f>[3]ит.пр!H9</f>
        <v>#N/A</v>
      </c>
      <c r="I18" s="146"/>
    </row>
    <row r="19" spans="1:16" ht="23.1" customHeight="1">
      <c r="A19" s="137"/>
      <c r="B19" s="58" t="s">
        <v>11</v>
      </c>
      <c r="C19" s="123" t="e">
        <f>[3]ит.пр!C10</f>
        <v>#N/A</v>
      </c>
      <c r="D19" s="35" t="e">
        <f>[3]ит.пр!D10</f>
        <v>#N/A</v>
      </c>
      <c r="E19" s="35" t="e">
        <f>[3]ит.пр!E10</f>
        <v>#N/A</v>
      </c>
      <c r="F19" s="35" t="e">
        <f>[3]ит.пр!F10</f>
        <v>#N/A</v>
      </c>
      <c r="G19" s="35"/>
      <c r="H19" s="38" t="e">
        <f>[3]ит.пр!H10</f>
        <v>#N/A</v>
      </c>
      <c r="I19" s="146"/>
    </row>
    <row r="20" spans="1:16" ht="23.1" customHeight="1" thickBot="1">
      <c r="A20" s="138"/>
      <c r="B20" s="60" t="s">
        <v>11</v>
      </c>
      <c r="C20" s="39" t="e">
        <f>[3]ит.пр!C11</f>
        <v>#N/A</v>
      </c>
      <c r="D20" s="39" t="e">
        <f>[3]ит.пр!D11</f>
        <v>#N/A</v>
      </c>
      <c r="E20" s="39" t="e">
        <f>[3]ит.пр!E11</f>
        <v>#N/A</v>
      </c>
      <c r="F20" s="39" t="e">
        <f>[3]ит.пр!F11</f>
        <v>#N/A</v>
      </c>
      <c r="G20" s="39"/>
      <c r="H20" s="40" t="e">
        <f>[3]ит.пр!H11</f>
        <v>#N/A</v>
      </c>
      <c r="I20" s="11"/>
    </row>
    <row r="21" spans="1:16" ht="12" customHeight="1" thickBot="1">
      <c r="B21" s="13"/>
      <c r="C21" s="43"/>
      <c r="D21" s="43"/>
      <c r="E21" s="44"/>
      <c r="F21" s="43"/>
      <c r="G21" s="74"/>
      <c r="H21" s="43"/>
      <c r="I21" s="31"/>
      <c r="J21" s="32"/>
    </row>
    <row r="22" spans="1:16" ht="23.1" customHeight="1">
      <c r="A22" s="136" t="s">
        <v>8</v>
      </c>
      <c r="B22" s="102" t="s">
        <v>4</v>
      </c>
      <c r="C22" s="124" t="str">
        <f>[4]ит.пр!C6</f>
        <v>РЫХЛЕВИЧ Карина Павловна</v>
      </c>
      <c r="D22" s="36" t="str">
        <f>[4]ит.пр!D6</f>
        <v>17.05.04, КМС</v>
      </c>
      <c r="E22" s="36" t="str">
        <f>[4]ит.пр!E6</f>
        <v>СФО</v>
      </c>
      <c r="F22" s="36" t="str">
        <f>[4]ит.пр!F6</f>
        <v>Томская, Северск, МО</v>
      </c>
      <c r="G22" s="36"/>
      <c r="H22" s="37" t="str">
        <f>[4]ит.пр!H6</f>
        <v>Вышегородцев ДЕ, Вахмистрова НА</v>
      </c>
      <c r="I22" s="31"/>
      <c r="J22" s="32"/>
    </row>
    <row r="23" spans="1:16" ht="23.1" customHeight="1">
      <c r="A23" s="137"/>
      <c r="B23" s="58" t="s">
        <v>5</v>
      </c>
      <c r="C23" s="35" t="str">
        <f>[4]ит.пр!C7</f>
        <v>ДАНИЛЕНКО Дарья Игоревна</v>
      </c>
      <c r="D23" s="35" t="str">
        <f>[4]ит.пр!D7</f>
        <v>11.06.02, 1р</v>
      </c>
      <c r="E23" s="35" t="str">
        <f>[4]ит.пр!E7</f>
        <v>СФО</v>
      </c>
      <c r="F23" s="35" t="str">
        <f>[4]ит.пр!F7</f>
        <v>Алтайский, Заринск</v>
      </c>
      <c r="G23" s="35"/>
      <c r="H23" s="38" t="str">
        <f>[4]ит.пр!H7</f>
        <v>Блинов А.В. Блинова Л.О.</v>
      </c>
      <c r="I23" s="14"/>
      <c r="J23" s="32"/>
    </row>
    <row r="24" spans="1:16" ht="23.1" customHeight="1">
      <c r="A24" s="137"/>
      <c r="B24" s="58" t="s">
        <v>6</v>
      </c>
      <c r="C24" s="35" t="str">
        <f>[4]ит.пр!C8</f>
        <v>АХМЕТОВА Александра Санатовна</v>
      </c>
      <c r="D24" s="35" t="str">
        <f>[4]ит.пр!D8</f>
        <v>21.09.04, 1р</v>
      </c>
      <c r="E24" s="35" t="str">
        <f>[4]ит.пр!E8</f>
        <v>СФО</v>
      </c>
      <c r="F24" s="35" t="str">
        <f>[4]ит.пр!F8</f>
        <v>Алтайский, Барнаул, МС</v>
      </c>
      <c r="G24" s="35"/>
      <c r="H24" s="38" t="str">
        <f>[4]ит.пр!H8</f>
        <v>Тюкин С.Г. Жданов В.В.</v>
      </c>
      <c r="I24" s="14"/>
      <c r="J24" s="32"/>
    </row>
    <row r="25" spans="1:16" ht="23.1" customHeight="1">
      <c r="A25" s="137"/>
      <c r="B25" s="58" t="s">
        <v>6</v>
      </c>
      <c r="C25" s="123" t="str">
        <f>[4]ит.пр!C9</f>
        <v>БЕЛОУСОВА Юлия Сергеевна</v>
      </c>
      <c r="D25" s="35" t="str">
        <f>[4]ит.пр!D9</f>
        <v>11.07.03, 2р</v>
      </c>
      <c r="E25" s="35" t="str">
        <f>[4]ит.пр!E9</f>
        <v>СФО</v>
      </c>
      <c r="F25" s="35" t="str">
        <f>[4]ит.пр!F9</f>
        <v>Алтайский, Шипуново</v>
      </c>
      <c r="G25" s="35"/>
      <c r="H25" s="38" t="str">
        <f>[4]ит.пр!H9</f>
        <v>Куликов В.М.</v>
      </c>
      <c r="I25" s="31"/>
    </row>
    <row r="26" spans="1:16" ht="23.1" customHeight="1">
      <c r="A26" s="137"/>
      <c r="B26" s="58" t="s">
        <v>11</v>
      </c>
      <c r="C26" s="35" t="str">
        <f>[4]ит.пр!C10</f>
        <v>ЯКОВЛЕВА Ирина Витальевна</v>
      </c>
      <c r="D26" s="35" t="str">
        <f>[4]ит.пр!D10</f>
        <v>17.12.04, 1р</v>
      </c>
      <c r="E26" s="35" t="str">
        <f>[4]ит.пр!E10</f>
        <v>СФО</v>
      </c>
      <c r="F26" s="35" t="str">
        <f>[4]ит.пр!F10</f>
        <v>Красноярский, Красноярск, МС</v>
      </c>
      <c r="G26" s="35"/>
      <c r="H26" s="38" t="str">
        <f>[4]ит.пр!H10</f>
        <v xml:space="preserve"> Хрыкин М.М.</v>
      </c>
      <c r="I26" s="31"/>
      <c r="L26" s="16"/>
      <c r="M26" s="17"/>
      <c r="N26" s="16"/>
      <c r="O26" s="18"/>
      <c r="P26" s="34"/>
    </row>
    <row r="27" spans="1:16" ht="25.5" customHeight="1" thickBot="1">
      <c r="A27" s="138"/>
      <c r="B27" s="60" t="s">
        <v>11</v>
      </c>
      <c r="C27" s="125" t="str">
        <f>[4]ит.пр!C11</f>
        <v>ШУРОВА Милана Вячеславовна</v>
      </c>
      <c r="D27" s="39" t="str">
        <f>[4]ит.пр!D11</f>
        <v>27.02.02, 1р</v>
      </c>
      <c r="E27" s="39" t="str">
        <f>[4]ит.пр!E11</f>
        <v>СФО</v>
      </c>
      <c r="F27" s="39" t="str">
        <f>[4]ит.пр!F11</f>
        <v xml:space="preserve">Р.Алтай, Горно-Алтайск, </v>
      </c>
      <c r="G27" s="39"/>
      <c r="H27" s="40" t="str">
        <f>[4]ит.пр!H11</f>
        <v>Шарагов Н.П.</v>
      </c>
      <c r="I27" s="11"/>
    </row>
    <row r="28" spans="1:16" ht="12" customHeight="1" thickBot="1">
      <c r="A28" s="29"/>
      <c r="B28" s="12"/>
      <c r="C28" s="101"/>
      <c r="D28" s="112"/>
      <c r="E28" s="112"/>
      <c r="F28" s="113"/>
      <c r="G28" s="74"/>
      <c r="H28" s="114"/>
      <c r="I28" s="31"/>
      <c r="J28" s="32"/>
    </row>
    <row r="29" spans="1:16" ht="23.1" customHeight="1">
      <c r="A29" s="139" t="s">
        <v>9</v>
      </c>
      <c r="B29" s="102" t="s">
        <v>4</v>
      </c>
      <c r="C29" s="36" t="str">
        <f>[5]ит.пр!C6</f>
        <v>ЛЕБЕДЬКО Кристина Павловна</v>
      </c>
      <c r="D29" s="36" t="str">
        <f>[5]ит.пр!D6</f>
        <v>17.01.03, КМС</v>
      </c>
      <c r="E29" s="36" t="str">
        <f>[5]ит.пр!E6</f>
        <v>СФО</v>
      </c>
      <c r="F29" s="36" t="str">
        <f>[5]ит.пр!F6</f>
        <v>Новосибирская, Новосибирск, МС</v>
      </c>
      <c r="G29" s="36"/>
      <c r="H29" s="37" t="str">
        <f>[5]ит.пр!H6</f>
        <v>Блинов А.В. Цыганов С.В.</v>
      </c>
      <c r="I29" s="31"/>
      <c r="J29" s="32"/>
    </row>
    <row r="30" spans="1:16" ht="23.1" customHeight="1">
      <c r="A30" s="140"/>
      <c r="B30" s="58" t="s">
        <v>5</v>
      </c>
      <c r="C30" s="123" t="str">
        <f>[5]ит.пр!C7</f>
        <v>ШИМПФ Элеонора Вилорьевна</v>
      </c>
      <c r="D30" s="35" t="str">
        <f>[5]ит.пр!D7</f>
        <v>10.01.02, КМС</v>
      </c>
      <c r="E30" s="35" t="str">
        <f>[5]ит.пр!E7</f>
        <v>СФО</v>
      </c>
      <c r="F30" s="35" t="str">
        <f>[5]ит.пр!F7</f>
        <v>Алтайский, Барнаул, МС</v>
      </c>
      <c r="G30" s="35"/>
      <c r="H30" s="38" t="str">
        <f>[5]ит.пр!H7</f>
        <v>Тюкин С.Г. Жданов В.В.</v>
      </c>
      <c r="I30" s="14"/>
      <c r="J30" s="32"/>
    </row>
    <row r="31" spans="1:16" ht="23.1" customHeight="1">
      <c r="A31" s="140"/>
      <c r="B31" s="58" t="s">
        <v>6</v>
      </c>
      <c r="C31" s="123" t="str">
        <f>[5]ит.пр!C8</f>
        <v>РЫЦИНА Диана Дмитриевна</v>
      </c>
      <c r="D31" s="35" t="str">
        <f>[5]ит.пр!D8</f>
        <v>11.04.02, 1р</v>
      </c>
      <c r="E31" s="35" t="str">
        <f>[5]ит.пр!E8</f>
        <v>СФО</v>
      </c>
      <c r="F31" s="35" t="str">
        <f>[5]ит.пр!F8</f>
        <v>Красноярский, Красноярск, МС</v>
      </c>
      <c r="G31" s="35"/>
      <c r="H31" s="38" t="str">
        <f>[5]ит.пр!H8</f>
        <v>Батурин А.В. Хрыкин М.М.</v>
      </c>
      <c r="I31" s="14"/>
      <c r="J31" s="32"/>
    </row>
    <row r="32" spans="1:16" ht="23.1" customHeight="1">
      <c r="A32" s="140"/>
      <c r="B32" s="58" t="s">
        <v>6</v>
      </c>
      <c r="C32" s="35" t="str">
        <f>[5]ит.пр!C9</f>
        <v>ПОЛЕВОД Яна Андреевна</v>
      </c>
      <c r="D32" s="35" t="str">
        <f>[5]ит.пр!D9</f>
        <v>21.08.04, 1р</v>
      </c>
      <c r="E32" s="35" t="str">
        <f>[5]ит.пр!E9</f>
        <v>СФО</v>
      </c>
      <c r="F32" s="35" t="str">
        <f>[5]ит.пр!F9</f>
        <v>Алтайский, Барнаул, СС</v>
      </c>
      <c r="G32" s="35"/>
      <c r="H32" s="38" t="str">
        <f>[5]ит.пр!H9</f>
        <v>Белин Д.С. Вялых В.А</v>
      </c>
      <c r="I32" s="31"/>
    </row>
    <row r="33" spans="1:10" ht="23.1" customHeight="1">
      <c r="A33" s="140"/>
      <c r="B33" s="58" t="s">
        <v>11</v>
      </c>
      <c r="C33" s="123" t="str">
        <f>[5]ит.пр!C10</f>
        <v>ТИСЛИНА Алина Денисовна</v>
      </c>
      <c r="D33" s="35" t="str">
        <f>[5]ит.пр!D10</f>
        <v>30.07.03, КМС</v>
      </c>
      <c r="E33" s="35" t="str">
        <f>[5]ит.пр!E10</f>
        <v>СФО</v>
      </c>
      <c r="F33" s="35" t="str">
        <f>[5]ит.пр!F10</f>
        <v>Новосибирская, Новосибирск, МС</v>
      </c>
      <c r="G33" s="35"/>
      <c r="H33" s="38" t="str">
        <f>[5]ит.пр!H10</f>
        <v>Завалищев В.С.</v>
      </c>
      <c r="I33" s="31"/>
    </row>
    <row r="34" spans="1:10" ht="23.1" customHeight="1" thickBot="1">
      <c r="A34" s="141"/>
      <c r="B34" s="60" t="s">
        <v>11</v>
      </c>
      <c r="C34" s="39" t="str">
        <f>[5]ит.пр!C11</f>
        <v>КОВАЛЕВА Виктория Вадимовна</v>
      </c>
      <c r="D34" s="39" t="str">
        <f>[5]ит.пр!D11</f>
        <v>19.11.04, 2р</v>
      </c>
      <c r="E34" s="39" t="str">
        <f>[5]ит.пр!E11</f>
        <v>СФО</v>
      </c>
      <c r="F34" s="39" t="str">
        <f>[5]ит.пр!F11</f>
        <v>Алтайский, Бийск, МС</v>
      </c>
      <c r="G34" s="39"/>
      <c r="H34" s="40" t="str">
        <f>[5]ит.пр!H11</f>
        <v>Шалюта П.В. Паринова Т.В.</v>
      </c>
      <c r="I34" s="14"/>
    </row>
    <row r="35" spans="1:10" ht="12" customHeight="1" thickBot="1">
      <c r="A35" s="29"/>
      <c r="B35" s="12"/>
      <c r="C35" s="101"/>
      <c r="D35" s="112"/>
      <c r="E35" s="112"/>
      <c r="F35" s="113"/>
      <c r="G35" s="115"/>
      <c r="H35" s="114"/>
      <c r="I35" s="31"/>
      <c r="J35" s="32"/>
    </row>
    <row r="36" spans="1:10" ht="23.1" customHeight="1">
      <c r="A36" s="136" t="s">
        <v>25</v>
      </c>
      <c r="B36" s="102" t="s">
        <v>4</v>
      </c>
      <c r="C36" s="36" t="str">
        <f>[6]ит.пр!C6</f>
        <v>СОЁНОВА Маргарита Сергеевна</v>
      </c>
      <c r="D36" s="36" t="str">
        <f>[6]ит.пр!D6</f>
        <v>19.05.04, 1р</v>
      </c>
      <c r="E36" s="36" t="str">
        <f>[6]ит.пр!E6</f>
        <v>СФО</v>
      </c>
      <c r="F36" s="36" t="str">
        <f>[6]ит.пр!F6</f>
        <v>Р.Алтай, Горно-Алтайск, Д</v>
      </c>
      <c r="G36" s="36"/>
      <c r="H36" s="37" t="str">
        <f>[6]ит.пр!H6</f>
        <v>Яйтаков А.М.</v>
      </c>
      <c r="I36" s="31"/>
      <c r="J36" s="32"/>
    </row>
    <row r="37" spans="1:10" ht="23.1" customHeight="1">
      <c r="A37" s="137"/>
      <c r="B37" s="58" t="s">
        <v>5</v>
      </c>
      <c r="C37" s="123" t="str">
        <f>[6]ит.пр!C7</f>
        <v>КЛАПОЦКАЯ Мария Николаевна</v>
      </c>
      <c r="D37" s="35" t="str">
        <f>[6]ит.пр!D7</f>
        <v>08.06.03, 1р</v>
      </c>
      <c r="E37" s="35" t="str">
        <f>[6]ит.пр!E7</f>
        <v>СФО</v>
      </c>
      <c r="F37" s="35" t="str">
        <f>[6]ит.пр!F7</f>
        <v>Красноярский, Красноярск, МС</v>
      </c>
      <c r="G37" s="35"/>
      <c r="H37" s="38" t="str">
        <f>[6]ит.пр!H7</f>
        <v>Батурин А.В. Хрыкин М.М.</v>
      </c>
      <c r="I37" s="14"/>
      <c r="J37" s="32"/>
    </row>
    <row r="38" spans="1:10" ht="23.1" customHeight="1">
      <c r="A38" s="137"/>
      <c r="B38" s="58" t="s">
        <v>6</v>
      </c>
      <c r="C38" s="123" t="str">
        <f>[6]ит.пр!C8</f>
        <v>КАРАМНОВА Анна Владимировна</v>
      </c>
      <c r="D38" s="35" t="str">
        <f>[6]ит.пр!D8</f>
        <v>22.06.04, 1р</v>
      </c>
      <c r="E38" s="35" t="str">
        <f>[6]ит.пр!E8</f>
        <v>СФО</v>
      </c>
      <c r="F38" s="35" t="str">
        <f>[6]ит.пр!F8</f>
        <v>Кемеровская, Прокопьевск, МС</v>
      </c>
      <c r="G38" s="35"/>
      <c r="H38" s="38" t="str">
        <f>[6]ит.пр!H8</f>
        <v>Сергеев В. А.</v>
      </c>
      <c r="I38" s="14"/>
      <c r="J38" s="32"/>
    </row>
    <row r="39" spans="1:10" ht="23.1" customHeight="1">
      <c r="A39" s="137"/>
      <c r="B39" s="58" t="s">
        <v>6</v>
      </c>
      <c r="C39" s="35" t="str">
        <f>[6]ит.пр!C9</f>
        <v>СИМОНОВА Ксения Владимировна</v>
      </c>
      <c r="D39" s="35" t="str">
        <f>[6]ит.пр!D9</f>
        <v>21.09.04, 1р</v>
      </c>
      <c r="E39" s="35" t="str">
        <f>[6]ит.пр!E9</f>
        <v>СФО</v>
      </c>
      <c r="F39" s="35" t="str">
        <f>[6]ит.пр!F9</f>
        <v>Новосибирская, Новосибирск, МС</v>
      </c>
      <c r="G39" s="35"/>
      <c r="H39" s="38" t="str">
        <f>[6]ит.пр!H9</f>
        <v>Орлов А.А.</v>
      </c>
      <c r="I39" s="30" t="s">
        <v>14</v>
      </c>
    </row>
    <row r="40" spans="1:10" ht="23.1" customHeight="1">
      <c r="A40" s="137"/>
      <c r="B40" s="58" t="s">
        <v>11</v>
      </c>
      <c r="C40" s="123" t="str">
        <f>[6]ит.пр!C10</f>
        <v>КОНЦЕБА Мария Антоновна</v>
      </c>
      <c r="D40" s="35" t="str">
        <f>[6]ит.пр!D10</f>
        <v>01.11.03, 1р</v>
      </c>
      <c r="E40" s="35" t="str">
        <f>[6]ит.пр!E10</f>
        <v>СФО</v>
      </c>
      <c r="F40" s="35" t="str">
        <f>[6]ит.пр!F10</f>
        <v>Алтайский, Барнаул, СС</v>
      </c>
      <c r="G40" s="35"/>
      <c r="H40" s="38" t="str">
        <f>[6]ит.пр!H10</f>
        <v>Белин Д.С. Вялых В.А</v>
      </c>
      <c r="I40" s="31"/>
    </row>
    <row r="41" spans="1:10" ht="23.1" customHeight="1" thickBot="1">
      <c r="A41" s="138"/>
      <c r="B41" s="60" t="s">
        <v>11</v>
      </c>
      <c r="C41" s="125" t="str">
        <f>[6]ит.пр!C11</f>
        <v xml:space="preserve">ПУЗЫРЕВА София Викторовна </v>
      </c>
      <c r="D41" s="39" t="str">
        <f>[6]ит.пр!D11</f>
        <v>29.04.03, 2р</v>
      </c>
      <c r="E41" s="39" t="str">
        <f>[6]ит.пр!E11</f>
        <v>СФО</v>
      </c>
      <c r="F41" s="39" t="str">
        <f>[6]ит.пр!F11</f>
        <v>Алтайский, Бийск, МС</v>
      </c>
      <c r="G41" s="39"/>
      <c r="H41" s="40" t="str">
        <f>[6]ит.пр!H11</f>
        <v>Шалюта П.В. Паринова Т.В.</v>
      </c>
      <c r="I41" s="14"/>
    </row>
    <row r="42" spans="1:10" ht="14.45" customHeight="1" thickBot="1">
      <c r="A42" s="142"/>
      <c r="B42" s="142"/>
      <c r="C42" s="142"/>
      <c r="D42" s="142"/>
      <c r="E42" s="142"/>
      <c r="F42" s="142"/>
      <c r="G42" s="142"/>
      <c r="H42" s="143"/>
      <c r="I42" s="31"/>
      <c r="J42" s="32"/>
    </row>
    <row r="43" spans="1:10" ht="23.1" customHeight="1">
      <c r="A43" s="136" t="s">
        <v>26</v>
      </c>
      <c r="B43" s="102" t="s">
        <v>4</v>
      </c>
      <c r="C43" s="36" t="str">
        <f>[7]ит.пр!C6</f>
        <v>ГОЛУБЕВА Екатерина Сергеевна</v>
      </c>
      <c r="D43" s="36" t="str">
        <f>[7]ит.пр!D6</f>
        <v>17.10.03, КМС</v>
      </c>
      <c r="E43" s="36" t="str">
        <f>[7]ит.пр!E6</f>
        <v>СФО</v>
      </c>
      <c r="F43" s="36" t="str">
        <f>[7]ит.пр!F6</f>
        <v>Новосибирская, Новосибирск, МС</v>
      </c>
      <c r="G43" s="36"/>
      <c r="H43" s="37" t="str">
        <f>[7]ит.пр!H6</f>
        <v>Орлов А.А. Ри А.Ч.</v>
      </c>
      <c r="I43" s="31"/>
      <c r="J43" s="32"/>
    </row>
    <row r="44" spans="1:10" ht="23.1" customHeight="1">
      <c r="A44" s="137"/>
      <c r="B44" s="58" t="s">
        <v>5</v>
      </c>
      <c r="C44" s="35" t="str">
        <f>[7]ит.пр!C7</f>
        <v>ВОРОНОВА Екатерина Павловна</v>
      </c>
      <c r="D44" s="35" t="str">
        <f>[7]ит.пр!D7</f>
        <v>18.01.03, КМС</v>
      </c>
      <c r="E44" s="35" t="str">
        <f>[7]ит.пр!E7</f>
        <v>СФО</v>
      </c>
      <c r="F44" s="35" t="str">
        <f>[7]ит.пр!F7</f>
        <v>Новосибирская, Новосибирск, МО</v>
      </c>
      <c r="G44" s="35"/>
      <c r="H44" s="38" t="str">
        <f>[7]ит.пр!H7</f>
        <v>Кирсанов А.В.</v>
      </c>
      <c r="I44" s="14"/>
      <c r="J44" s="32"/>
    </row>
    <row r="45" spans="1:10" ht="23.1" customHeight="1">
      <c r="A45" s="137"/>
      <c r="B45" s="58" t="s">
        <v>6</v>
      </c>
      <c r="C45" s="35" t="str">
        <f>[7]ит.пр!C8</f>
        <v>РЫБНИКОВА Анна Андреевна</v>
      </c>
      <c r="D45" s="35" t="str">
        <f>[7]ит.пр!D8</f>
        <v>04.03.03, 1р</v>
      </c>
      <c r="E45" s="35" t="str">
        <f>[7]ит.пр!E8</f>
        <v>СФО</v>
      </c>
      <c r="F45" s="35" t="str">
        <f>[7]ит.пр!F8</f>
        <v>Алтайский, Шипуново</v>
      </c>
      <c r="G45" s="35"/>
      <c r="H45" s="38" t="str">
        <f>[7]ит.пр!H8</f>
        <v>Куликов В.М.</v>
      </c>
      <c r="I45" s="14"/>
      <c r="J45" s="32"/>
    </row>
    <row r="46" spans="1:10" ht="23.1" customHeight="1">
      <c r="A46" s="137"/>
      <c r="B46" s="58" t="s">
        <v>6</v>
      </c>
      <c r="C46" s="123" t="str">
        <f>[7]ит.пр!C9</f>
        <v>ЕЛИНОВА Анастасия Олеговна</v>
      </c>
      <c r="D46" s="35" t="str">
        <f>[7]ит.пр!D9</f>
        <v>17.03.02, КМС</v>
      </c>
      <c r="E46" s="35" t="str">
        <f>[7]ит.пр!E9</f>
        <v>СФО</v>
      </c>
      <c r="F46" s="35" t="str">
        <f>[7]ит.пр!F9</f>
        <v>Новосибирская, Новосибирск, МС</v>
      </c>
      <c r="G46" s="35"/>
      <c r="H46" s="38" t="str">
        <f>[7]ит.пр!H9</f>
        <v>Якубенко К.А. Сабитова Л.Б.</v>
      </c>
      <c r="I46" s="31"/>
    </row>
    <row r="47" spans="1:10" ht="23.1" customHeight="1">
      <c r="A47" s="137"/>
      <c r="B47" s="58" t="s">
        <v>11</v>
      </c>
      <c r="C47" s="123" t="str">
        <f>[7]ит.пр!C10</f>
        <v>МИТИНА Кристина Александровна</v>
      </c>
      <c r="D47" s="35" t="str">
        <f>[7]ит.пр!D10</f>
        <v>05.03.02, 1р</v>
      </c>
      <c r="E47" s="35" t="str">
        <f>[7]ит.пр!E10</f>
        <v>СФО</v>
      </c>
      <c r="F47" s="35" t="str">
        <f>[7]ит.пр!F10</f>
        <v>Новосибирская, Новосибирск, МС</v>
      </c>
      <c r="G47" s="35"/>
      <c r="H47" s="38" t="str">
        <f>[7]ит.пр!H10</f>
        <v>Якубенко К.А. Сабитова Л.Б.</v>
      </c>
      <c r="I47" s="31"/>
    </row>
    <row r="48" spans="1:10" ht="23.1" customHeight="1" thickBot="1">
      <c r="A48" s="138"/>
      <c r="B48" s="60" t="s">
        <v>11</v>
      </c>
      <c r="C48" s="125" t="str">
        <f>[7]ит.пр!C11</f>
        <v>ОСТРОВСКАЯ Александра Дмитриевна</v>
      </c>
      <c r="D48" s="39" t="str">
        <f>[7]ит.пр!D11</f>
        <v>19.12.02, 2р</v>
      </c>
      <c r="E48" s="39" t="str">
        <f>[7]ит.пр!E11</f>
        <v>СФО</v>
      </c>
      <c r="F48" s="39" t="str">
        <f>[7]ит.пр!F11</f>
        <v>Иркутская, Ангарск, МС</v>
      </c>
      <c r="G48" s="39"/>
      <c r="H48" s="40" t="str">
        <f>[7]ит.пр!H11</f>
        <v>Ефимов Н.Н.</v>
      </c>
      <c r="I48" s="11"/>
    </row>
    <row r="49" spans="1:10" ht="12" customHeight="1" thickBot="1">
      <c r="B49" s="13"/>
      <c r="C49" s="43"/>
      <c r="D49" s="43"/>
      <c r="E49" s="44"/>
      <c r="F49" s="43"/>
      <c r="G49" s="74"/>
      <c r="H49" s="45"/>
      <c r="I49" s="31"/>
      <c r="J49" s="32"/>
    </row>
    <row r="50" spans="1:10" ht="23.1" customHeight="1">
      <c r="A50" s="139" t="s">
        <v>28</v>
      </c>
      <c r="B50" s="102" t="s">
        <v>4</v>
      </c>
      <c r="C50" s="124" t="str">
        <f>[8]ит.пр!C6</f>
        <v>БЕРДИЕВА Татьяна Сергеевна</v>
      </c>
      <c r="D50" s="36" t="str">
        <f>[8]ит.пр!D6</f>
        <v>04.04.02, КМС</v>
      </c>
      <c r="E50" s="36" t="str">
        <f>[8]ит.пр!E6</f>
        <v>СФО</v>
      </c>
      <c r="F50" s="36" t="str">
        <f>[8]ит.пр!F6</f>
        <v>Новосибирская, Новосибирск, МС</v>
      </c>
      <c r="G50" s="36"/>
      <c r="H50" s="37" t="str">
        <f>[8]ит.пр!H6</f>
        <v>Орлов А.А.</v>
      </c>
      <c r="I50" s="31"/>
      <c r="J50" s="32"/>
    </row>
    <row r="51" spans="1:10" ht="23.1" customHeight="1">
      <c r="A51" s="140"/>
      <c r="B51" s="58" t="s">
        <v>5</v>
      </c>
      <c r="C51" s="35" t="str">
        <f>[8]ит.пр!C7</f>
        <v>СОКОЛОВА Мария Андреевна</v>
      </c>
      <c r="D51" s="35" t="str">
        <f>[8]ит.пр!D7</f>
        <v>04.08.02, КМС</v>
      </c>
      <c r="E51" s="35" t="str">
        <f>[8]ит.пр!E7</f>
        <v>СФО</v>
      </c>
      <c r="F51" s="35" t="str">
        <f>[8]ит.пр!F7</f>
        <v>Новосибирская, Новосибирск, МС</v>
      </c>
      <c r="G51" s="35"/>
      <c r="H51" s="38" t="str">
        <f>[8]ит.пр!H7</f>
        <v>Орлов А.А.</v>
      </c>
      <c r="I51" s="14"/>
      <c r="J51" s="32"/>
    </row>
    <row r="52" spans="1:10" ht="23.1" customHeight="1">
      <c r="A52" s="140"/>
      <c r="B52" s="58" t="s">
        <v>6</v>
      </c>
      <c r="C52" s="35" t="str">
        <f>[8]ит.пр!C8</f>
        <v xml:space="preserve">ГЛУЩЕНКО Марина Леонидовна </v>
      </c>
      <c r="D52" s="35" t="str">
        <f>[8]ит.пр!D8</f>
        <v>09.07.04, 2р</v>
      </c>
      <c r="E52" s="35" t="str">
        <f>[8]ит.пр!E8</f>
        <v>СФО</v>
      </c>
      <c r="F52" s="35" t="str">
        <f>[8]ит.пр!F8</f>
        <v>Алтайский, Бийск, МС</v>
      </c>
      <c r="G52" s="35"/>
      <c r="H52" s="38" t="str">
        <f>[8]ит.пр!H8</f>
        <v>Кайгородов О.С. Теренин П.В.</v>
      </c>
      <c r="I52" s="14"/>
      <c r="J52" s="32"/>
    </row>
    <row r="53" spans="1:10" ht="23.1" customHeight="1">
      <c r="A53" s="140"/>
      <c r="B53" s="58" t="s">
        <v>6</v>
      </c>
      <c r="C53" s="35" t="str">
        <f>[8]ит.пр!C9</f>
        <v>ЕГОШИНА Кристина Евгеньевна</v>
      </c>
      <c r="D53" s="35" t="str">
        <f>[8]ит.пр!D9</f>
        <v>25.08.04, 1р</v>
      </c>
      <c r="E53" s="35" t="str">
        <f>[8]ит.пр!E9</f>
        <v>СФО</v>
      </c>
      <c r="F53" s="35" t="str">
        <f>[8]ит.пр!F9</f>
        <v>Новосибирская, Новосибирск, МС</v>
      </c>
      <c r="G53" s="35"/>
      <c r="H53" s="38" t="str">
        <f>[8]ит.пр!H9</f>
        <v>Цыганов С.В. Дорогина О.А.</v>
      </c>
      <c r="I53" s="31"/>
    </row>
    <row r="54" spans="1:10" ht="23.1" customHeight="1">
      <c r="A54" s="140"/>
      <c r="B54" s="58" t="s">
        <v>11</v>
      </c>
      <c r="C54" s="35" t="str">
        <f>[8]ит.пр!C10</f>
        <v>ВАЛИЕВА Виктория Ирбеговна</v>
      </c>
      <c r="D54" s="35" t="str">
        <f>[8]ит.пр!D10</f>
        <v>17.05.02, 1р</v>
      </c>
      <c r="E54" s="35" t="str">
        <f>[8]ит.пр!E10</f>
        <v>СФО</v>
      </c>
      <c r="F54" s="35" t="str">
        <f>[8]ит.пр!F10</f>
        <v>Алтайский, Барнаул, СС</v>
      </c>
      <c r="G54" s="35"/>
      <c r="H54" s="38" t="str">
        <f>[8]ит.пр!H10</f>
        <v>Белин Д.С. Вялых В.А</v>
      </c>
      <c r="I54" s="31"/>
    </row>
    <row r="55" spans="1:10" ht="23.1" customHeight="1" thickBot="1">
      <c r="A55" s="141"/>
      <c r="B55" s="60" t="s">
        <v>11</v>
      </c>
      <c r="C55" s="39" t="e">
        <f>[8]ит.пр!C11</f>
        <v>#N/A</v>
      </c>
      <c r="D55" s="39" t="e">
        <f>[8]ит.пр!D11</f>
        <v>#N/A</v>
      </c>
      <c r="E55" s="39" t="e">
        <f>[8]ит.пр!E11</f>
        <v>#N/A</v>
      </c>
      <c r="F55" s="39" t="e">
        <f>[8]ит.пр!F11</f>
        <v>#N/A</v>
      </c>
      <c r="G55" s="39"/>
      <c r="H55" s="40" t="e">
        <f>[8]ит.пр!H11</f>
        <v>#N/A</v>
      </c>
      <c r="I55" s="11"/>
    </row>
    <row r="56" spans="1:10" ht="12" customHeight="1" thickBot="1">
      <c r="B56" s="111"/>
      <c r="C56" s="43"/>
      <c r="D56" s="43"/>
      <c r="E56" s="44"/>
      <c r="F56" s="43"/>
      <c r="G56" s="74"/>
      <c r="H56" s="45"/>
      <c r="I56" s="31"/>
      <c r="J56" s="32"/>
    </row>
    <row r="57" spans="1:10" ht="23.1" customHeight="1">
      <c r="A57" s="139" t="s">
        <v>29</v>
      </c>
      <c r="B57" s="102" t="s">
        <v>4</v>
      </c>
      <c r="C57" s="124" t="str">
        <f>[9]ит.пр!C6</f>
        <v>НАУМОВА Анастасия Сергеевна</v>
      </c>
      <c r="D57" s="36" t="str">
        <f>[9]ит.пр!D6</f>
        <v>26.02.02, КМС</v>
      </c>
      <c r="E57" s="36" t="str">
        <f>[9]ит.пр!E6</f>
        <v>СФО</v>
      </c>
      <c r="F57" s="36" t="str">
        <f>[9]ит.пр!F6</f>
        <v>Томская, Северск, МО</v>
      </c>
      <c r="G57" s="36"/>
      <c r="H57" s="37" t="str">
        <f>[9]ит.пр!H6</f>
        <v>Вахмистрова НА, Вышегородцев ДЕ</v>
      </c>
      <c r="I57" s="31"/>
      <c r="J57" s="32"/>
    </row>
    <row r="58" spans="1:10" ht="23.1" customHeight="1">
      <c r="A58" s="140"/>
      <c r="B58" s="58" t="s">
        <v>5</v>
      </c>
      <c r="C58" s="35" t="str">
        <f>[9]ит.пр!C7</f>
        <v>НИКИТИНА Валерия Алексеевна</v>
      </c>
      <c r="D58" s="35" t="str">
        <f>[9]ит.пр!D7</f>
        <v>03.11.03, КМС</v>
      </c>
      <c r="E58" s="35" t="str">
        <f>[9]ит.пр!E7</f>
        <v>СФО</v>
      </c>
      <c r="F58" s="35" t="str">
        <f>[9]ит.пр!F7</f>
        <v>Новосибирская, Новосибирск, МС</v>
      </c>
      <c r="G58" s="35"/>
      <c r="H58" s="38" t="str">
        <f>[9]ит.пр!H7</f>
        <v>Макаров А.П. Мордвинов А.И.</v>
      </c>
      <c r="I58" s="14"/>
      <c r="J58" s="32"/>
    </row>
    <row r="59" spans="1:10" ht="23.1" customHeight="1">
      <c r="A59" s="140"/>
      <c r="B59" s="58" t="s">
        <v>6</v>
      </c>
      <c r="C59" s="123" t="str">
        <f>[9]ит.пр!C8</f>
        <v>ВЕЙМЕР Валерия Дмитриевна</v>
      </c>
      <c r="D59" s="35" t="str">
        <f>[9]ит.пр!D8</f>
        <v>18.08.04, 1р</v>
      </c>
      <c r="E59" s="35" t="str">
        <f>[9]ит.пр!E8</f>
        <v>СФО</v>
      </c>
      <c r="F59" s="35" t="str">
        <f>[9]ит.пр!F8</f>
        <v>Новосибирская, Новосибирск, МС</v>
      </c>
      <c r="G59" s="35"/>
      <c r="H59" s="38" t="str">
        <f>[9]ит.пр!H8</f>
        <v>Дастанбуев Н.Н.</v>
      </c>
      <c r="I59" s="14"/>
      <c r="J59" s="32"/>
    </row>
    <row r="60" spans="1:10" ht="23.1" customHeight="1">
      <c r="A60" s="140"/>
      <c r="B60" s="58" t="s">
        <v>6</v>
      </c>
      <c r="C60" s="35" t="str">
        <f>[9]ит.пр!C9</f>
        <v>КНЯЗЕВА Ксения Вадимовна</v>
      </c>
      <c r="D60" s="35" t="str">
        <f>[9]ит.пр!D9</f>
        <v>24.06.03, КМС</v>
      </c>
      <c r="E60" s="35" t="str">
        <f>[9]ит.пр!E9</f>
        <v>СФО</v>
      </c>
      <c r="F60" s="35" t="str">
        <f>[9]ит.пр!F9</f>
        <v>Новосибирская, Новосибирск, МС</v>
      </c>
      <c r="G60" s="35"/>
      <c r="H60" s="38" t="str">
        <f>[9]ит.пр!H9</f>
        <v>Мордвинов А.И. Макогон Н.В.</v>
      </c>
      <c r="I60" s="31"/>
    </row>
    <row r="61" spans="1:10" ht="23.1" customHeight="1">
      <c r="A61" s="140"/>
      <c r="B61" s="58" t="s">
        <v>11</v>
      </c>
      <c r="C61" s="123" t="str">
        <f>[9]ит.пр!C10</f>
        <v xml:space="preserve">ЯРКОВА Кристина Романовна </v>
      </c>
      <c r="D61" s="35" t="str">
        <f>[9]ит.пр!D10</f>
        <v>20.07.04, 2р</v>
      </c>
      <c r="E61" s="35" t="str">
        <f>[9]ит.пр!E10</f>
        <v>СФО</v>
      </c>
      <c r="F61" s="35" t="str">
        <f>[9]ит.пр!F10</f>
        <v>Алтайский, Бийск, МС</v>
      </c>
      <c r="G61" s="35"/>
      <c r="H61" s="38" t="str">
        <f>[9]ит.пр!H10</f>
        <v>Кайгородов О.С. Теренин П.В.</v>
      </c>
      <c r="I61" s="31"/>
    </row>
    <row r="62" spans="1:10" ht="25.5" customHeight="1" thickBot="1">
      <c r="A62" s="141"/>
      <c r="B62" s="60" t="s">
        <v>11</v>
      </c>
      <c r="C62" s="125" t="e">
        <f>[9]ит.пр!C11</f>
        <v>#N/A</v>
      </c>
      <c r="D62" s="39" t="e">
        <f>[9]ит.пр!D11</f>
        <v>#N/A</v>
      </c>
      <c r="E62" s="39" t="e">
        <f>[9]ит.пр!E11</f>
        <v>#N/A</v>
      </c>
      <c r="F62" s="39" t="e">
        <f>[9]ит.пр!F11</f>
        <v>#N/A</v>
      </c>
      <c r="G62" s="39"/>
      <c r="H62" s="40" t="e">
        <f>[9]ит.пр!H11</f>
        <v>#N/A</v>
      </c>
      <c r="I62" s="11"/>
    </row>
    <row r="63" spans="1:10" ht="12" customHeight="1" thickBot="1">
      <c r="B63" s="13"/>
      <c r="C63" s="43"/>
      <c r="D63" s="43"/>
      <c r="E63" s="44"/>
      <c r="F63" s="43"/>
      <c r="G63" s="74"/>
      <c r="H63" s="45"/>
      <c r="I63" s="31"/>
      <c r="J63" s="32"/>
    </row>
    <row r="64" spans="1:10" ht="23.1" customHeight="1">
      <c r="A64" s="136" t="s">
        <v>30</v>
      </c>
      <c r="B64" s="102" t="s">
        <v>4</v>
      </c>
      <c r="C64" s="124" t="str">
        <f>[10]ит.пр!C6</f>
        <v xml:space="preserve">ПОДШИВАЛОВА Алина Антоновна  </v>
      </c>
      <c r="D64" s="36" t="str">
        <f>[10]ит.пр!D6</f>
        <v>11.06.03, 2р</v>
      </c>
      <c r="E64" s="36" t="str">
        <f>[10]ит.пр!E6</f>
        <v>СФО</v>
      </c>
      <c r="F64" s="36" t="str">
        <f>[10]ит.пр!F6</f>
        <v>Алтайский, Бийск, МС</v>
      </c>
      <c r="G64" s="36"/>
      <c r="H64" s="37" t="str">
        <f>[10]ит.пр!H6</f>
        <v>Кайгородов О.С. Теренин П.В.</v>
      </c>
      <c r="I64" s="31"/>
      <c r="J64" s="32"/>
    </row>
    <row r="65" spans="1:10" ht="23.1" customHeight="1">
      <c r="A65" s="137"/>
      <c r="B65" s="58" t="s">
        <v>5</v>
      </c>
      <c r="C65" s="35" t="str">
        <f>[10]ит.пр!C7</f>
        <v>ЯДРИНА Анастасия Алексеевна</v>
      </c>
      <c r="D65" s="35" t="str">
        <f>[10]ит.пр!D7</f>
        <v>28.12.02, КМС</v>
      </c>
      <c r="E65" s="35" t="str">
        <f>[10]ит.пр!E7</f>
        <v>СФО</v>
      </c>
      <c r="F65" s="35" t="str">
        <f>[10]ит.пр!F7</f>
        <v>Новосибирская, Новосибирск, МС</v>
      </c>
      <c r="G65" s="35"/>
      <c r="H65" s="38" t="str">
        <f>[10]ит.пр!H7</f>
        <v>Сабитова Л.Б. Якубенко К.А.</v>
      </c>
      <c r="I65" s="14"/>
      <c r="J65" s="32"/>
    </row>
    <row r="66" spans="1:10" ht="23.1" customHeight="1">
      <c r="A66" s="137"/>
      <c r="B66" s="58" t="s">
        <v>6</v>
      </c>
      <c r="C66" s="123" t="str">
        <f>[10]ит.пр!C8</f>
        <v xml:space="preserve">МИШЕНОВА Ольга Андреевна </v>
      </c>
      <c r="D66" s="35" t="str">
        <f>[10]ит.пр!D8</f>
        <v>18.06.04, 2р</v>
      </c>
      <c r="E66" s="35" t="str">
        <f>[10]ит.пр!E8</f>
        <v>СФО</v>
      </c>
      <c r="F66" s="35" t="str">
        <f>[10]ит.пр!F8</f>
        <v>Алтайский, Бийск, МС</v>
      </c>
      <c r="G66" s="35"/>
      <c r="H66" s="38" t="str">
        <f>[10]ит.пр!H8</f>
        <v>Кайгородов О.С. Теренин П.В.</v>
      </c>
      <c r="I66" s="14"/>
      <c r="J66" s="32"/>
    </row>
    <row r="67" spans="1:10" ht="23.1" customHeight="1">
      <c r="A67" s="137"/>
      <c r="B67" s="58" t="s">
        <v>6</v>
      </c>
      <c r="C67" s="35" t="str">
        <f>[10]ит.пр!C9</f>
        <v>ФРАДКИНА Анастасия Андреевна</v>
      </c>
      <c r="D67" s="35" t="str">
        <f>[10]ит.пр!D9</f>
        <v>07.10.03, 1р</v>
      </c>
      <c r="E67" s="35" t="str">
        <f>[10]ит.пр!E9</f>
        <v>СФО</v>
      </c>
      <c r="F67" s="35" t="str">
        <f>[10]ит.пр!F9</f>
        <v>Новосибирская, Новосибирск, МС</v>
      </c>
      <c r="G67" s="35"/>
      <c r="H67" s="38" t="str">
        <f>[10]ит.пр!H9</f>
        <v>Якубенко К.А. Сабитова Л.Б.</v>
      </c>
      <c r="I67" s="31"/>
    </row>
    <row r="68" spans="1:10" ht="23.1" customHeight="1">
      <c r="A68" s="137"/>
      <c r="B68" s="58" t="s">
        <v>11</v>
      </c>
      <c r="C68" s="35" t="str">
        <f>[10]ит.пр!C10</f>
        <v>ЕНУКОВА Юлия Николаевна</v>
      </c>
      <c r="D68" s="35" t="str">
        <f>[10]ит.пр!D10</f>
        <v>05.07.02, 1р</v>
      </c>
      <c r="E68" s="35" t="str">
        <f>[10]ит.пр!E10</f>
        <v>СФО</v>
      </c>
      <c r="F68" s="35" t="str">
        <f>[10]ит.пр!F10</f>
        <v>Новосибирская, Новосибирск, МС</v>
      </c>
      <c r="G68" s="35"/>
      <c r="H68" s="38" t="str">
        <f>[10]ит.пр!H10</f>
        <v>Сабитова Л.Б.</v>
      </c>
      <c r="I68" s="31"/>
    </row>
    <row r="69" spans="1:10" ht="23.1" customHeight="1" thickBot="1">
      <c r="A69" s="138"/>
      <c r="B69" s="60" t="s">
        <v>12</v>
      </c>
      <c r="C69" s="39" t="e">
        <f>[10]ит.пр!C11</f>
        <v>#N/A</v>
      </c>
      <c r="D69" s="39" t="e">
        <f>[10]ит.пр!D11</f>
        <v>#N/A</v>
      </c>
      <c r="E69" s="39" t="e">
        <f>[10]ит.пр!E11</f>
        <v>#N/A</v>
      </c>
      <c r="F69" s="39" t="e">
        <f>[10]ит.пр!F11</f>
        <v>#N/A</v>
      </c>
      <c r="G69" s="39"/>
      <c r="H69" s="40" t="e">
        <f>[10]ит.пр!H11</f>
        <v>#N/A</v>
      </c>
      <c r="I69" s="11"/>
    </row>
    <row r="70" spans="1:10" ht="12" customHeight="1" thickBot="1">
      <c r="A70" s="1"/>
      <c r="B70" s="41"/>
      <c r="C70" s="43"/>
      <c r="D70" s="43"/>
      <c r="E70" s="44"/>
      <c r="F70" s="43"/>
      <c r="G70" s="74"/>
      <c r="H70" s="45"/>
      <c r="I70" s="31"/>
      <c r="J70" s="32"/>
    </row>
    <row r="71" spans="1:10" ht="25.5" customHeight="1">
      <c r="A71" s="139" t="s">
        <v>31</v>
      </c>
      <c r="B71" s="102" t="s">
        <v>4</v>
      </c>
      <c r="C71" s="36" t="str">
        <f>[11]ит.пр!C6</f>
        <v>ГЕРАСИМОВА Виктория Анатольевна</v>
      </c>
      <c r="D71" s="47" t="str">
        <f>[11]ит.пр!D6</f>
        <v>17.01.04, 3р</v>
      </c>
      <c r="E71" s="47" t="str">
        <f>[11]ит.пр!E6</f>
        <v>УФО</v>
      </c>
      <c r="F71" s="47" t="str">
        <f>[11]ит.пр!F6</f>
        <v>Курганская, Курган, МС</v>
      </c>
      <c r="G71" s="77">
        <f>[11]ит.пр!G6</f>
        <v>0</v>
      </c>
      <c r="H71" s="48" t="str">
        <f>[11]ит.пр!H6</f>
        <v>Евтодеев В.Ф.</v>
      </c>
      <c r="I71" s="31"/>
      <c r="J71" s="32"/>
    </row>
    <row r="72" spans="1:10" ht="23.1" customHeight="1">
      <c r="A72" s="140"/>
      <c r="B72" s="58" t="s">
        <v>5</v>
      </c>
      <c r="C72" s="35" t="str">
        <f>[11]ит.пр!C7</f>
        <v>ЧЕРНЫХ Анжела Евгеньевна</v>
      </c>
      <c r="D72" s="46" t="str">
        <f>[11]ит.пр!D7</f>
        <v>03.09.02, КМС</v>
      </c>
      <c r="E72" s="46" t="str">
        <f>[11]ит.пр!E7</f>
        <v>СФО</v>
      </c>
      <c r="F72" s="46" t="str">
        <f>[11]ит.пр!F7</f>
        <v>Новосибирская, Новосибирск, МО</v>
      </c>
      <c r="G72" s="76">
        <f>[11]ит.пр!G7</f>
        <v>0</v>
      </c>
      <c r="H72" s="49" t="str">
        <f>[11]ит.пр!H7</f>
        <v>Федосеев М.Н.</v>
      </c>
      <c r="I72" s="14"/>
      <c r="J72" s="32"/>
    </row>
    <row r="73" spans="1:10" ht="26.25" customHeight="1">
      <c r="A73" s="140"/>
      <c r="B73" s="58" t="s">
        <v>6</v>
      </c>
      <c r="C73" s="35" t="str">
        <f>[11]ит.пр!C8</f>
        <v>КЫЙЫНОВА Эмильсай Владимировна</v>
      </c>
      <c r="D73" s="46" t="str">
        <f>[11]ит.пр!D8</f>
        <v>08.10.03, 1р</v>
      </c>
      <c r="E73" s="46" t="str">
        <f>[11]ит.пр!E8</f>
        <v>СФО</v>
      </c>
      <c r="F73" s="46" t="str">
        <f>[11]ит.пр!F8</f>
        <v xml:space="preserve">Р.Алтай, Горно-Алтайск, </v>
      </c>
      <c r="G73" s="76">
        <f>[11]ит.пр!G8</f>
        <v>0</v>
      </c>
      <c r="H73" s="49" t="str">
        <f>[11]ит.пр!H8</f>
        <v>Маников Э.Н.</v>
      </c>
      <c r="I73" s="14"/>
      <c r="J73" s="32"/>
    </row>
    <row r="74" spans="1:10" ht="22.5" customHeight="1">
      <c r="A74" s="140"/>
      <c r="B74" s="58" t="s">
        <v>6</v>
      </c>
      <c r="C74" s="35" t="e">
        <f>[11]ит.пр!C9</f>
        <v>#N/A</v>
      </c>
      <c r="D74" s="46" t="e">
        <f>[11]ит.пр!D9</f>
        <v>#N/A</v>
      </c>
      <c r="E74" s="46" t="e">
        <f>[11]ит.пр!E9</f>
        <v>#N/A</v>
      </c>
      <c r="F74" s="46" t="e">
        <f>[11]ит.пр!F9</f>
        <v>#N/A</v>
      </c>
      <c r="G74" s="76" t="e">
        <f>[11]ит.пр!G9</f>
        <v>#N/A</v>
      </c>
      <c r="H74" s="49" t="e">
        <f>[11]ит.пр!H9</f>
        <v>#N/A</v>
      </c>
      <c r="I74" s="31"/>
    </row>
    <row r="75" spans="1:10" ht="26.25" customHeight="1">
      <c r="A75" s="140"/>
      <c r="B75" s="58" t="s">
        <v>11</v>
      </c>
      <c r="C75" s="35" t="e">
        <f>[11]ит.пр!C10</f>
        <v>#N/A</v>
      </c>
      <c r="D75" s="46" t="e">
        <f>[11]ит.пр!D10</f>
        <v>#N/A</v>
      </c>
      <c r="E75" s="46" t="e">
        <f>[11]ит.пр!E10</f>
        <v>#N/A</v>
      </c>
      <c r="F75" s="46" t="e">
        <f>[11]ит.пр!F10</f>
        <v>#N/A</v>
      </c>
      <c r="G75" s="76" t="e">
        <f>[11]ит.пр!G10</f>
        <v>#N/A</v>
      </c>
      <c r="H75" s="49" t="e">
        <f>[11]ит.пр!H10</f>
        <v>#N/A</v>
      </c>
      <c r="I75" s="31"/>
    </row>
    <row r="76" spans="1:10" ht="23.1" customHeight="1" thickBot="1">
      <c r="A76" s="141"/>
      <c r="B76" s="60" t="s">
        <v>11</v>
      </c>
      <c r="C76" s="50" t="e">
        <f>[11]ит.пр!C11</f>
        <v>#N/A</v>
      </c>
      <c r="D76" s="50" t="e">
        <f>[11]ит.пр!D11</f>
        <v>#N/A</v>
      </c>
      <c r="E76" s="50" t="e">
        <f>[11]ит.пр!E11</f>
        <v>#N/A</v>
      </c>
      <c r="F76" s="50" t="e">
        <f>[11]ит.пр!F11</f>
        <v>#N/A</v>
      </c>
      <c r="G76" s="78" t="e">
        <f>[11]ит.пр!G11</f>
        <v>#N/A</v>
      </c>
      <c r="H76" s="51" t="e">
        <f>[11]ит.пр!H11</f>
        <v>#N/A</v>
      </c>
      <c r="I76" s="11"/>
    </row>
    <row r="77" spans="1:10" ht="15" customHeight="1">
      <c r="B77" s="12"/>
      <c r="C77" s="3"/>
      <c r="D77" s="4"/>
      <c r="E77" s="4"/>
      <c r="F77" s="5"/>
      <c r="G77" s="100"/>
      <c r="H77" s="3"/>
      <c r="I77" s="79">
        <v>0</v>
      </c>
      <c r="J77" s="67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v>0</v>
      </c>
      <c r="J78" s="67"/>
    </row>
    <row r="79" spans="1:10" ht="22.5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14"/>
      <c r="J79" s="32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14"/>
      <c r="J80" s="32"/>
    </row>
    <row r="81" spans="1:19" ht="15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П.В.Шалюта</v>
      </c>
      <c r="G81" s="23"/>
      <c r="H81" s="6"/>
      <c r="I81" s="31"/>
    </row>
    <row r="82" spans="1:19" ht="15" customHeight="1">
      <c r="C82" s="1"/>
      <c r="F82" t="str">
        <f>[1]реквизиты!$G$9</f>
        <v>/Бийск/</v>
      </c>
      <c r="H82" s="7"/>
      <c r="I82" s="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A42:H42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4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H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10" ht="21" customHeight="1">
      <c r="A2" s="131" t="str">
        <f>призеры!A2</f>
        <v>СПИСОК ПРИЗЕРОВ ДЕВУШКИ</v>
      </c>
      <c r="B2" s="131"/>
      <c r="C2" s="131"/>
      <c r="D2" s="131"/>
      <c r="E2" s="131"/>
      <c r="F2" s="131"/>
      <c r="G2" s="131"/>
      <c r="H2" s="131"/>
      <c r="I2" s="131"/>
    </row>
    <row r="3" spans="1:10" ht="40.5" customHeight="1">
      <c r="A3" s="148" t="str">
        <f>[1]реквизиты!$A$2</f>
        <v>Всероссийские соревнования по самбо среди юношей и девушек 2002-2003г.р.  в честь полного кавалера ордена Славы, почетного Гражданина г.Бийска Н.А.Чернышева /ЕКП 6148/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31" t="str">
        <f>[1]реквизиты!$A$3</f>
        <v>09-12 января 2019г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44" t="s">
        <v>0</v>
      </c>
      <c r="C6" s="134" t="s">
        <v>1</v>
      </c>
      <c r="D6" s="134" t="s">
        <v>2</v>
      </c>
      <c r="E6" s="134" t="s">
        <v>15</v>
      </c>
      <c r="F6" s="134" t="s">
        <v>16</v>
      </c>
      <c r="G6" s="132"/>
      <c r="H6" s="149" t="s">
        <v>3</v>
      </c>
      <c r="I6" s="151"/>
    </row>
    <row r="7" spans="1:10" ht="13.5" customHeight="1" thickBot="1">
      <c r="B7" s="145"/>
      <c r="C7" s="135"/>
      <c r="D7" s="135"/>
      <c r="E7" s="135"/>
      <c r="F7" s="135"/>
      <c r="G7" s="133"/>
      <c r="H7" s="150"/>
      <c r="I7" s="151"/>
    </row>
    <row r="8" spans="1:10" ht="26.25" customHeight="1">
      <c r="A8" s="153" t="str">
        <f>призеры!A8</f>
        <v>40 кг</v>
      </c>
      <c r="B8" s="56" t="s">
        <v>4</v>
      </c>
      <c r="C8" s="36" t="str">
        <f>призеры!C8</f>
        <v>ТЕПУКОВА Камила Алексеевна</v>
      </c>
      <c r="D8" s="36" t="str">
        <f>призеры!D8</f>
        <v>20.03.04, 1р</v>
      </c>
      <c r="E8" s="36" t="str">
        <f>призеры!E8</f>
        <v>СФО</v>
      </c>
      <c r="F8" s="36" t="str">
        <f>призеры!F8</f>
        <v>Р.Алтай, Онгудайский, ПР</v>
      </c>
      <c r="G8" s="36"/>
      <c r="H8" s="37" t="str">
        <f>призеры!H8</f>
        <v>Чийбунова Т.С.</v>
      </c>
      <c r="I8" s="152"/>
      <c r="J8" s="130"/>
    </row>
    <row r="9" spans="1:10" ht="23.1" customHeight="1">
      <c r="A9" s="154"/>
      <c r="B9" s="57" t="s">
        <v>5</v>
      </c>
      <c r="C9" s="35" t="str">
        <f>призеры!C9</f>
        <v>МАЛКИНА Алия Вячеславовна</v>
      </c>
      <c r="D9" s="35" t="str">
        <f>призеры!D9</f>
        <v>27.02.02, 1р</v>
      </c>
      <c r="E9" s="35" t="str">
        <f>призеры!E9</f>
        <v>СФО</v>
      </c>
      <c r="F9" s="35" t="str">
        <f>призеры!F9</f>
        <v>Р.Алтай, Онгудайский, ПР</v>
      </c>
      <c r="G9" s="35"/>
      <c r="H9" s="38" t="str">
        <f>призеры!H9</f>
        <v>Чийбунова Т.С.</v>
      </c>
      <c r="I9" s="152"/>
      <c r="J9" s="130"/>
    </row>
    <row r="10" spans="1:10" ht="23.1" customHeight="1">
      <c r="A10" s="154"/>
      <c r="B10" s="58" t="s">
        <v>6</v>
      </c>
      <c r="C10" s="164" t="e">
        <f>призеры!C10</f>
        <v>#N/A</v>
      </c>
      <c r="D10" s="164" t="e">
        <f>призеры!D10</f>
        <v>#N/A</v>
      </c>
      <c r="E10" s="164" t="e">
        <f>призеры!E10</f>
        <v>#N/A</v>
      </c>
      <c r="F10" s="164" t="e">
        <f>призеры!F10</f>
        <v>#N/A</v>
      </c>
      <c r="G10" s="164"/>
      <c r="H10" s="165" t="e">
        <f>призеры!H10</f>
        <v>#N/A</v>
      </c>
      <c r="I10" s="152"/>
      <c r="J10" s="130"/>
    </row>
    <row r="11" spans="1:10" ht="23.1" customHeight="1" thickBot="1">
      <c r="A11" s="155"/>
      <c r="B11" s="60" t="s">
        <v>6</v>
      </c>
      <c r="C11" s="166" t="e">
        <f>призеры!C11</f>
        <v>#N/A</v>
      </c>
      <c r="D11" s="166" t="e">
        <f>призеры!D11</f>
        <v>#N/A</v>
      </c>
      <c r="E11" s="166" t="e">
        <f>призеры!E11</f>
        <v>#N/A</v>
      </c>
      <c r="F11" s="166" t="e">
        <f>призеры!F11</f>
        <v>#N/A</v>
      </c>
      <c r="G11" s="166"/>
      <c r="H11" s="167" t="e">
        <f>призеры!H11</f>
        <v>#N/A</v>
      </c>
      <c r="I11" s="152"/>
      <c r="J11" s="130"/>
    </row>
    <row r="12" spans="1:10" ht="23.1" hidden="1" customHeight="1">
      <c r="A12" s="54"/>
      <c r="B12" s="80" t="s">
        <v>11</v>
      </c>
      <c r="C12" s="52" t="str">
        <f>[4]ит.пр!C10</f>
        <v>ЯКОВЛЕВА Ирина Витальевна</v>
      </c>
      <c r="D12" s="52" t="str">
        <f>[4]ит.пр!D10</f>
        <v>17.12.04, 1р</v>
      </c>
      <c r="E12" s="52" t="str">
        <f>[4]ит.пр!E10</f>
        <v>СФО</v>
      </c>
      <c r="F12" s="52" t="str">
        <f>[4]ит.пр!F10</f>
        <v>Красноярский, Красноярск, МС</v>
      </c>
      <c r="G12" s="81"/>
      <c r="H12" s="53" t="str">
        <f>[4]ит.пр!H10</f>
        <v xml:space="preserve"> Хрыкин М.М.</v>
      </c>
      <c r="I12" s="146"/>
      <c r="J12" s="130"/>
    </row>
    <row r="13" spans="1:10" ht="23.1" hidden="1" customHeight="1" thickBot="1">
      <c r="A13" s="55"/>
      <c r="B13" s="60" t="s">
        <v>11</v>
      </c>
      <c r="C13" s="39" t="str">
        <f>[4]ит.пр!C11</f>
        <v>ШУРОВА Милана Вячеславовна</v>
      </c>
      <c r="D13" s="39" t="str">
        <f>[4]ит.пр!D11</f>
        <v>27.02.02, 1р</v>
      </c>
      <c r="E13" s="39" t="str">
        <f>[4]ит.пр!E11</f>
        <v>СФО</v>
      </c>
      <c r="F13" s="39" t="str">
        <f>[4]ит.пр!F11</f>
        <v xml:space="preserve">Р.Алтай, Горно-Алтайск, </v>
      </c>
      <c r="G13" s="63"/>
      <c r="H13" s="40" t="str">
        <f>[4]ит.пр!H11</f>
        <v>Шарагов Н.П.</v>
      </c>
      <c r="I13" s="146"/>
      <c r="J13" s="130"/>
    </row>
    <row r="14" spans="1:10" ht="23.1" customHeight="1" thickBot="1">
      <c r="B14" s="8"/>
      <c r="C14" s="9"/>
      <c r="D14" s="9"/>
      <c r="E14" s="24"/>
      <c r="F14" s="9"/>
      <c r="G14" s="64"/>
      <c r="H14" s="9"/>
      <c r="I14" s="71"/>
      <c r="J14" s="130"/>
    </row>
    <row r="15" spans="1:10" ht="30" customHeight="1">
      <c r="A15" s="153" t="str">
        <f>призеры!A15</f>
        <v>44 кг</v>
      </c>
      <c r="B15" s="102" t="s">
        <v>4</v>
      </c>
      <c r="C15" s="124" t="str">
        <f>призеры!C15</f>
        <v>МАРЧЕНКО Вероника Вадимовна</v>
      </c>
      <c r="D15" s="36" t="str">
        <f>призеры!D15</f>
        <v>29.03.03, 1р</v>
      </c>
      <c r="E15" s="36" t="str">
        <f>призеры!E15</f>
        <v>СФО</v>
      </c>
      <c r="F15" s="36" t="str">
        <f>призеры!F15</f>
        <v>Новосибирская, Новосибирск, МС</v>
      </c>
      <c r="G15" s="36"/>
      <c r="H15" s="37" t="str">
        <f>призеры!H15</f>
        <v>Блинов А.В. Цыганов С.В.</v>
      </c>
      <c r="I15" s="71"/>
      <c r="J15" s="130"/>
    </row>
    <row r="16" spans="1:10" ht="27" customHeight="1">
      <c r="A16" s="154"/>
      <c r="B16" s="58" t="s">
        <v>5</v>
      </c>
      <c r="C16" s="123" t="str">
        <f>призеры!C16</f>
        <v xml:space="preserve">ПОСАЖЕННИКОВА Надежда Викторовна </v>
      </c>
      <c r="D16" s="35" t="str">
        <f>призеры!D16</f>
        <v>05.02.02, 1р</v>
      </c>
      <c r="E16" s="35" t="str">
        <f>призеры!E16</f>
        <v>СФО</v>
      </c>
      <c r="F16" s="35" t="str">
        <f>призеры!F16</f>
        <v xml:space="preserve">Р.Алтай, Горно-Алтайск, </v>
      </c>
      <c r="G16" s="35"/>
      <c r="H16" s="38" t="str">
        <f>призеры!H16</f>
        <v>Емельянов А.А.</v>
      </c>
      <c r="I16" s="71"/>
    </row>
    <row r="17" spans="1:16" ht="25.5" customHeight="1">
      <c r="A17" s="154"/>
      <c r="B17" s="58" t="s">
        <v>6</v>
      </c>
      <c r="C17" s="35" t="str">
        <f>призеры!C17</f>
        <v>КОМАРСКИХ Ангелина Александровна</v>
      </c>
      <c r="D17" s="35" t="str">
        <f>призеры!D17</f>
        <v>14.05.03, 3р</v>
      </c>
      <c r="E17" s="35" t="str">
        <f>призеры!E17</f>
        <v>УФО</v>
      </c>
      <c r="F17" s="35" t="str">
        <f>призеры!F17</f>
        <v>Курганская, Курган, МС</v>
      </c>
      <c r="G17" s="35"/>
      <c r="H17" s="38" t="str">
        <f>призеры!H17</f>
        <v>Суханов Д.А.</v>
      </c>
      <c r="I17" s="71"/>
    </row>
    <row r="18" spans="1:16" ht="23.1" customHeight="1" thickBot="1">
      <c r="A18" s="155"/>
      <c r="B18" s="60" t="s">
        <v>6</v>
      </c>
      <c r="C18" s="63" t="e">
        <f>призеры!C18</f>
        <v>#N/A</v>
      </c>
      <c r="D18" s="63" t="e">
        <f>призеры!D18</f>
        <v>#N/A</v>
      </c>
      <c r="E18" s="63" t="e">
        <f>призеры!E18</f>
        <v>#N/A</v>
      </c>
      <c r="F18" s="63" t="e">
        <f>призеры!F18</f>
        <v>#N/A</v>
      </c>
      <c r="G18" s="63"/>
      <c r="H18" s="168" t="e">
        <f>призеры!H18</f>
        <v>#N/A</v>
      </c>
      <c r="I18" s="146"/>
    </row>
    <row r="19" spans="1:16" ht="23.1" hidden="1" customHeight="1">
      <c r="A19" s="54"/>
      <c r="B19" s="93" t="s">
        <v>11</v>
      </c>
      <c r="C19" s="52" t="str">
        <f>[5]ит.пр!C10</f>
        <v>ТИСЛИНА Алина Денисовна</v>
      </c>
      <c r="D19" s="52" t="str">
        <f>[5]ит.пр!D10</f>
        <v>30.07.03, КМС</v>
      </c>
      <c r="E19" s="52" t="str">
        <f>[5]ит.пр!E10</f>
        <v>СФО</v>
      </c>
      <c r="F19" s="52" t="str">
        <f>[5]ит.пр!F10</f>
        <v>Новосибирская, Новосибирск, МС</v>
      </c>
      <c r="G19" s="81"/>
      <c r="H19" s="52" t="str">
        <f>[5]ит.пр!H10</f>
        <v>Завалищев В.С.</v>
      </c>
      <c r="I19" s="146"/>
    </row>
    <row r="20" spans="1:16" ht="23.1" hidden="1" customHeight="1" thickBot="1">
      <c r="A20" s="55"/>
      <c r="B20" s="60" t="s">
        <v>11</v>
      </c>
      <c r="C20" s="35" t="str">
        <f>[5]ит.пр!C11</f>
        <v>КОВАЛЕВА Виктория Вадимовна</v>
      </c>
      <c r="D20" s="35" t="str">
        <f>[5]ит.пр!D11</f>
        <v>19.11.04, 2р</v>
      </c>
      <c r="E20" s="35" t="str">
        <f>[5]ит.пр!E11</f>
        <v>СФО</v>
      </c>
      <c r="F20" s="35" t="str">
        <f>[5]ит.пр!F11</f>
        <v>Алтайский, Бийск, МС</v>
      </c>
      <c r="G20" s="62"/>
      <c r="H20" s="35" t="str">
        <f>[5]ит.пр!H11</f>
        <v>Шалюта П.В. Паринова Т.В.</v>
      </c>
      <c r="I20" s="11"/>
    </row>
    <row r="21" spans="1:16" ht="23.1" customHeight="1" thickBot="1">
      <c r="B21" s="13"/>
      <c r="C21" s="103"/>
      <c r="D21" s="103"/>
      <c r="E21" s="104"/>
      <c r="F21" s="103"/>
      <c r="G21" s="105"/>
      <c r="H21" s="103"/>
      <c r="I21" s="71"/>
      <c r="J21" s="66"/>
    </row>
    <row r="22" spans="1:16" ht="23.1" customHeight="1">
      <c r="A22" s="153" t="str">
        <f>призеры!A22</f>
        <v>48 кг</v>
      </c>
      <c r="B22" s="102" t="s">
        <v>4</v>
      </c>
      <c r="C22" s="124" t="str">
        <f>призеры!C22</f>
        <v>РЫХЛЕВИЧ Карина Павловна</v>
      </c>
      <c r="D22" s="36" t="str">
        <f>призеры!D22</f>
        <v>17.05.04, КМС</v>
      </c>
      <c r="E22" s="36" t="str">
        <f>призеры!E22</f>
        <v>СФО</v>
      </c>
      <c r="F22" s="36" t="str">
        <f>призеры!F22</f>
        <v>Томская, Северск, МО</v>
      </c>
      <c r="G22" s="36"/>
      <c r="H22" s="37" t="str">
        <f>призеры!H22</f>
        <v>Вышегородцев ДЕ, Вахмистрова НА</v>
      </c>
      <c r="I22" s="71"/>
      <c r="J22" s="66"/>
    </row>
    <row r="23" spans="1:16" ht="23.1" customHeight="1">
      <c r="A23" s="154"/>
      <c r="B23" s="58" t="s">
        <v>5</v>
      </c>
      <c r="C23" s="35" t="str">
        <f>призеры!C23</f>
        <v>ДАНИЛЕНКО Дарья Игоревна</v>
      </c>
      <c r="D23" s="35" t="str">
        <f>призеры!D23</f>
        <v>11.06.02, 1р</v>
      </c>
      <c r="E23" s="35" t="str">
        <f>призеры!E23</f>
        <v>СФО</v>
      </c>
      <c r="F23" s="35" t="str">
        <f>призеры!F23</f>
        <v>Алтайский, Заринск</v>
      </c>
      <c r="G23" s="35"/>
      <c r="H23" s="38" t="str">
        <f>призеры!H23</f>
        <v>Блинов А.В. Блинова Л.О.</v>
      </c>
      <c r="I23" s="71"/>
      <c r="J23" s="66"/>
    </row>
    <row r="24" spans="1:16" ht="23.1" customHeight="1">
      <c r="A24" s="154"/>
      <c r="B24" s="58" t="s">
        <v>6</v>
      </c>
      <c r="C24" s="35" t="str">
        <f>призеры!C24</f>
        <v>АХМЕТОВА Александра Санатовна</v>
      </c>
      <c r="D24" s="35" t="str">
        <f>призеры!D24</f>
        <v>21.09.04, 1р</v>
      </c>
      <c r="E24" s="35" t="str">
        <f>призеры!E24</f>
        <v>СФО</v>
      </c>
      <c r="F24" s="35" t="str">
        <f>призеры!F24</f>
        <v>Алтайский, Барнаул, МС</v>
      </c>
      <c r="G24" s="35"/>
      <c r="H24" s="38" t="str">
        <f>призеры!H24</f>
        <v>Тюкин С.Г. Жданов В.В.</v>
      </c>
      <c r="I24" s="71"/>
      <c r="J24" s="66"/>
    </row>
    <row r="25" spans="1:16" ht="23.1" customHeight="1" thickBot="1">
      <c r="A25" s="155"/>
      <c r="B25" s="60" t="s">
        <v>6</v>
      </c>
      <c r="C25" s="125" t="str">
        <f>призеры!C25</f>
        <v>БЕЛОУСОВА Юлия Сергеевна</v>
      </c>
      <c r="D25" s="39" t="str">
        <f>призеры!D25</f>
        <v>11.07.03, 2р</v>
      </c>
      <c r="E25" s="39" t="str">
        <f>призеры!E25</f>
        <v>СФО</v>
      </c>
      <c r="F25" s="39" t="str">
        <f>призеры!F25</f>
        <v>Алтайский, Шипуново</v>
      </c>
      <c r="G25" s="39"/>
      <c r="H25" s="40" t="str">
        <f>призеры!H25</f>
        <v>Куликов В.М.</v>
      </c>
      <c r="I25" s="71"/>
    </row>
    <row r="26" spans="1:16" ht="23.1" hidden="1" customHeight="1">
      <c r="A26" s="54"/>
      <c r="B26" s="70" t="s">
        <v>11</v>
      </c>
      <c r="C26" s="52" t="e">
        <f>[2]ит.пр!C10</f>
        <v>#N/A</v>
      </c>
      <c r="D26" s="52" t="e">
        <f>[2]ит.пр!D10</f>
        <v>#N/A</v>
      </c>
      <c r="E26" s="52" t="e">
        <f>[2]ит.пр!E10</f>
        <v>#N/A</v>
      </c>
      <c r="F26" s="52" t="e">
        <f>[2]ит.пр!F10</f>
        <v>#N/A</v>
      </c>
      <c r="G26" s="81"/>
      <c r="H26" s="53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/>
      <c r="H27" s="40" t="e">
        <f>[2]ит.пр!H11</f>
        <v>#N/A</v>
      </c>
      <c r="I27" s="11"/>
    </row>
    <row r="28" spans="1:16" ht="23.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>
      <c r="A29" s="153" t="str">
        <f>призеры!A29</f>
        <v>52 кг</v>
      </c>
      <c r="B29" s="102" t="s">
        <v>4</v>
      </c>
      <c r="C29" s="36" t="str">
        <f>призеры!C29</f>
        <v>ЛЕБЕДЬКО Кристина Павловна</v>
      </c>
      <c r="D29" s="36" t="str">
        <f>призеры!D29</f>
        <v>17.01.03, КМС</v>
      </c>
      <c r="E29" s="36" t="str">
        <f>призеры!E29</f>
        <v>СФО</v>
      </c>
      <c r="F29" s="36" t="str">
        <f>призеры!F29</f>
        <v>Новосибирская, Новосибирск, МС</v>
      </c>
      <c r="G29" s="36"/>
      <c r="H29" s="37" t="str">
        <f>призеры!H29</f>
        <v>Блинов А.В. Цыганов С.В.</v>
      </c>
      <c r="I29" s="71"/>
      <c r="J29" s="66"/>
    </row>
    <row r="30" spans="1:16" ht="23.1" customHeight="1">
      <c r="A30" s="154"/>
      <c r="B30" s="58" t="s">
        <v>5</v>
      </c>
      <c r="C30" s="123" t="str">
        <f>призеры!C30</f>
        <v>ШИМПФ Элеонора Вилорьевна</v>
      </c>
      <c r="D30" s="35" t="str">
        <f>призеры!D30</f>
        <v>10.01.02, КМС</v>
      </c>
      <c r="E30" s="35" t="str">
        <f>призеры!E30</f>
        <v>СФО</v>
      </c>
      <c r="F30" s="35" t="str">
        <f>призеры!F30</f>
        <v>Алтайский, Барнаул, МС</v>
      </c>
      <c r="G30" s="35"/>
      <c r="H30" s="38" t="str">
        <f>призеры!H30</f>
        <v>Тюкин С.Г. Жданов В.В.</v>
      </c>
      <c r="I30" s="71"/>
      <c r="J30" s="66"/>
    </row>
    <row r="31" spans="1:16" ht="23.1" customHeight="1">
      <c r="A31" s="154"/>
      <c r="B31" s="58" t="s">
        <v>6</v>
      </c>
      <c r="C31" s="123" t="str">
        <f>призеры!C31</f>
        <v>РЫЦИНА Диана Дмитриевна</v>
      </c>
      <c r="D31" s="35" t="str">
        <f>призеры!D31</f>
        <v>11.04.02, 1р</v>
      </c>
      <c r="E31" s="35" t="str">
        <f>призеры!E31</f>
        <v>СФО</v>
      </c>
      <c r="F31" s="35" t="str">
        <f>призеры!F31</f>
        <v>Красноярский, Красноярск, МС</v>
      </c>
      <c r="G31" s="35"/>
      <c r="H31" s="38" t="str">
        <f>призеры!H31</f>
        <v>Батурин А.В. Хрыкин М.М.</v>
      </c>
      <c r="I31" s="71"/>
      <c r="J31" s="66"/>
    </row>
    <row r="32" spans="1:16" ht="23.1" customHeight="1" thickBot="1">
      <c r="A32" s="155"/>
      <c r="B32" s="60" t="s">
        <v>6</v>
      </c>
      <c r="C32" s="39" t="str">
        <f>призеры!C32</f>
        <v>ПОЛЕВОД Яна Андреевна</v>
      </c>
      <c r="D32" s="39" t="str">
        <f>призеры!D32</f>
        <v>21.08.04, 1р</v>
      </c>
      <c r="E32" s="39" t="str">
        <f>призеры!E32</f>
        <v>СФО</v>
      </c>
      <c r="F32" s="39" t="str">
        <f>призеры!F32</f>
        <v>Алтайский, Барнаул, СС</v>
      </c>
      <c r="G32" s="39"/>
      <c r="H32" s="40" t="str">
        <f>призеры!H32</f>
        <v>Белин Д.С. Вялых В.А</v>
      </c>
      <c r="I32" s="71"/>
    </row>
    <row r="33" spans="1:10" ht="23.1" hidden="1" customHeight="1">
      <c r="A33" s="84"/>
      <c r="B33" s="93" t="s">
        <v>11</v>
      </c>
      <c r="C33" s="52" t="s">
        <v>56</v>
      </c>
      <c r="D33" s="52" t="s">
        <v>57</v>
      </c>
      <c r="E33" s="52" t="s">
        <v>35</v>
      </c>
      <c r="F33" s="52" t="s">
        <v>58</v>
      </c>
      <c r="G33" s="81"/>
      <c r="H33" s="52" t="s">
        <v>59</v>
      </c>
      <c r="I33" s="71"/>
    </row>
    <row r="34" spans="1:10" ht="23.1" hidden="1" customHeight="1" thickBot="1">
      <c r="A34" s="83"/>
      <c r="B34" s="60" t="s">
        <v>11</v>
      </c>
      <c r="C34" s="35" t="s">
        <v>60</v>
      </c>
      <c r="D34" s="35" t="s">
        <v>57</v>
      </c>
      <c r="E34" s="35" t="s">
        <v>35</v>
      </c>
      <c r="F34" s="35" t="s">
        <v>58</v>
      </c>
      <c r="G34" s="62"/>
      <c r="H34" s="35" t="s">
        <v>61</v>
      </c>
      <c r="I34" s="71"/>
    </row>
    <row r="35" spans="1:10" ht="23.1" customHeight="1" thickBot="1">
      <c r="A35" s="29"/>
      <c r="B35" s="12"/>
      <c r="C35" s="106"/>
      <c r="D35" s="107"/>
      <c r="E35" s="107"/>
      <c r="F35" s="108"/>
      <c r="G35" s="109"/>
      <c r="H35" s="110"/>
      <c r="I35" s="71"/>
      <c r="J35" s="66"/>
    </row>
    <row r="36" spans="1:10" ht="23.1" customHeight="1">
      <c r="A36" s="153" t="str">
        <f>призеры!A36</f>
        <v>56 кг</v>
      </c>
      <c r="B36" s="102" t="s">
        <v>4</v>
      </c>
      <c r="C36" s="36" t="str">
        <f>призеры!C36</f>
        <v>СОЁНОВА Маргарита Сергеевна</v>
      </c>
      <c r="D36" s="36" t="str">
        <f>призеры!D36</f>
        <v>19.05.04, 1р</v>
      </c>
      <c r="E36" s="36" t="str">
        <f>призеры!E36</f>
        <v>СФО</v>
      </c>
      <c r="F36" s="36" t="str">
        <f>призеры!F36</f>
        <v>Р.Алтай, Горно-Алтайск, Д</v>
      </c>
      <c r="G36" s="36"/>
      <c r="H36" s="37" t="str">
        <f>призеры!H36</f>
        <v>Яйтаков А.М.</v>
      </c>
      <c r="I36" s="71"/>
      <c r="J36" s="66"/>
    </row>
    <row r="37" spans="1:10" ht="23.1" customHeight="1">
      <c r="A37" s="154"/>
      <c r="B37" s="58" t="s">
        <v>5</v>
      </c>
      <c r="C37" s="123" t="str">
        <f>призеры!C37</f>
        <v>КЛАПОЦКАЯ Мария Николаевна</v>
      </c>
      <c r="D37" s="35" t="str">
        <f>призеры!D37</f>
        <v>08.06.03, 1р</v>
      </c>
      <c r="E37" s="35" t="str">
        <f>призеры!E37</f>
        <v>СФО</v>
      </c>
      <c r="F37" s="35" t="str">
        <f>призеры!F37</f>
        <v>Красноярский, Красноярск, МС</v>
      </c>
      <c r="G37" s="35"/>
      <c r="H37" s="38" t="str">
        <f>призеры!H37</f>
        <v>Батурин А.В. Хрыкин М.М.</v>
      </c>
      <c r="I37" s="71"/>
      <c r="J37" s="66"/>
    </row>
    <row r="38" spans="1:10" ht="23.1" customHeight="1">
      <c r="A38" s="154"/>
      <c r="B38" s="58" t="s">
        <v>6</v>
      </c>
      <c r="C38" s="123" t="str">
        <f>призеры!C38</f>
        <v>КАРАМНОВА Анна Владимировна</v>
      </c>
      <c r="D38" s="35" t="str">
        <f>призеры!D38</f>
        <v>22.06.04, 1р</v>
      </c>
      <c r="E38" s="35" t="str">
        <f>призеры!E38</f>
        <v>СФО</v>
      </c>
      <c r="F38" s="35" t="str">
        <f>призеры!F38</f>
        <v>Кемеровская, Прокопьевск, МС</v>
      </c>
      <c r="G38" s="35"/>
      <c r="H38" s="38" t="str">
        <f>призеры!H38</f>
        <v>Сергеев В. А.</v>
      </c>
      <c r="I38" s="71"/>
      <c r="J38" s="66"/>
    </row>
    <row r="39" spans="1:10" ht="23.1" customHeight="1" thickBot="1">
      <c r="A39" s="155"/>
      <c r="B39" s="60" t="s">
        <v>6</v>
      </c>
      <c r="C39" s="39" t="str">
        <f>призеры!C39</f>
        <v>СИМОНОВА Ксения Владимировна</v>
      </c>
      <c r="D39" s="39" t="str">
        <f>призеры!D39</f>
        <v>21.09.04, 1р</v>
      </c>
      <c r="E39" s="39" t="str">
        <f>призеры!E39</f>
        <v>СФО</v>
      </c>
      <c r="F39" s="39" t="str">
        <f>призеры!F39</f>
        <v>Новосибирская, Новосибирск, МС</v>
      </c>
      <c r="G39" s="39"/>
      <c r="H39" s="40" t="str">
        <f>призеры!H39</f>
        <v>Орлов А.А.</v>
      </c>
      <c r="I39" s="65" t="s">
        <v>14</v>
      </c>
    </row>
    <row r="40" spans="1:10" ht="23.1" hidden="1" customHeight="1">
      <c r="A40" s="54"/>
      <c r="B40" s="70" t="s">
        <v>11</v>
      </c>
      <c r="C40" s="52" t="s">
        <v>73</v>
      </c>
      <c r="D40" s="52" t="s">
        <v>74</v>
      </c>
      <c r="E40" s="52" t="s">
        <v>75</v>
      </c>
      <c r="F40" s="52" t="s">
        <v>76</v>
      </c>
      <c r="G40" s="81">
        <v>0</v>
      </c>
      <c r="H40" s="53" t="s">
        <v>77</v>
      </c>
      <c r="I40" s="71"/>
    </row>
    <row r="41" spans="1:10" ht="23.1" hidden="1" customHeight="1">
      <c r="A41" s="54"/>
      <c r="B41" s="69" t="s">
        <v>11</v>
      </c>
      <c r="C41" s="88" t="s">
        <v>78</v>
      </c>
      <c r="D41" s="88" t="s">
        <v>79</v>
      </c>
      <c r="E41" s="88" t="s">
        <v>75</v>
      </c>
      <c r="F41" s="88" t="s">
        <v>80</v>
      </c>
      <c r="G41" s="89">
        <v>0</v>
      </c>
      <c r="H41" s="90" t="s">
        <v>81</v>
      </c>
      <c r="I41" s="71"/>
    </row>
    <row r="42" spans="1:10" ht="23.1" hidden="1" customHeight="1" thickBot="1">
      <c r="A42" s="1"/>
      <c r="B42" s="41"/>
      <c r="C42" s="10"/>
      <c r="D42" s="10"/>
      <c r="E42" s="25"/>
      <c r="F42" s="10"/>
      <c r="G42" s="75"/>
      <c r="H42" s="20"/>
      <c r="I42" s="71"/>
      <c r="J42" s="66"/>
    </row>
    <row r="43" spans="1:10" ht="23.1" hidden="1" customHeight="1">
      <c r="A43" s="153" t="s">
        <v>19</v>
      </c>
      <c r="B43" s="33" t="s">
        <v>4</v>
      </c>
      <c r="C43" s="36" t="s">
        <v>49</v>
      </c>
      <c r="D43" s="36" t="s">
        <v>101</v>
      </c>
      <c r="E43" s="36" t="s">
        <v>35</v>
      </c>
      <c r="F43" s="36" t="s">
        <v>50</v>
      </c>
      <c r="G43" s="61">
        <v>0</v>
      </c>
      <c r="H43" s="37" t="s">
        <v>51</v>
      </c>
      <c r="I43" s="71"/>
      <c r="J43" s="66"/>
    </row>
    <row r="44" spans="1:10" ht="23.1" hidden="1" customHeight="1">
      <c r="A44" s="154"/>
      <c r="B44" s="68" t="s">
        <v>5</v>
      </c>
      <c r="C44" s="35" t="s">
        <v>55</v>
      </c>
      <c r="D44" s="35" t="s">
        <v>102</v>
      </c>
      <c r="E44" s="35" t="s">
        <v>35</v>
      </c>
      <c r="F44" s="35" t="s">
        <v>41</v>
      </c>
      <c r="G44" s="62">
        <v>0</v>
      </c>
      <c r="H44" s="38" t="s">
        <v>42</v>
      </c>
      <c r="I44" s="71"/>
      <c r="J44" s="66"/>
    </row>
    <row r="45" spans="1:10" ht="23.1" hidden="1" customHeight="1">
      <c r="A45" s="154"/>
      <c r="B45" s="68" t="s">
        <v>6</v>
      </c>
      <c r="C45" s="35" t="s">
        <v>103</v>
      </c>
      <c r="D45" s="35" t="s">
        <v>104</v>
      </c>
      <c r="E45" s="35" t="s">
        <v>35</v>
      </c>
      <c r="F45" s="35" t="s">
        <v>105</v>
      </c>
      <c r="G45" s="62">
        <v>0</v>
      </c>
      <c r="H45" s="38" t="s">
        <v>106</v>
      </c>
      <c r="I45" s="71"/>
      <c r="J45" s="66"/>
    </row>
    <row r="46" spans="1:10" ht="23.1" hidden="1" customHeight="1" thickBot="1">
      <c r="A46" s="155"/>
      <c r="B46" s="72" t="s">
        <v>6</v>
      </c>
      <c r="C46" s="39" t="s">
        <v>107</v>
      </c>
      <c r="D46" s="39" t="s">
        <v>108</v>
      </c>
      <c r="E46" s="39" t="s">
        <v>35</v>
      </c>
      <c r="F46" s="39" t="s">
        <v>109</v>
      </c>
      <c r="G46" s="63">
        <v>0</v>
      </c>
      <c r="H46" s="40" t="s">
        <v>110</v>
      </c>
      <c r="I46" s="71"/>
    </row>
    <row r="47" spans="1:10" ht="23.1" hidden="1" customHeight="1">
      <c r="A47" s="54"/>
      <c r="B47" s="70" t="s">
        <v>11</v>
      </c>
      <c r="C47" s="52" t="s">
        <v>111</v>
      </c>
      <c r="D47" s="52" t="s">
        <v>112</v>
      </c>
      <c r="E47" s="52" t="s">
        <v>35</v>
      </c>
      <c r="F47" s="52" t="s">
        <v>53</v>
      </c>
      <c r="G47" s="81">
        <v>0</v>
      </c>
      <c r="H47" s="53" t="s">
        <v>54</v>
      </c>
      <c r="I47" s="71"/>
    </row>
    <row r="48" spans="1:10" ht="23.1" hidden="1" customHeight="1" thickBot="1">
      <c r="A48" s="55"/>
      <c r="B48" s="72" t="s">
        <v>11</v>
      </c>
      <c r="C48" s="39" t="s">
        <v>113</v>
      </c>
      <c r="D48" s="39" t="s">
        <v>114</v>
      </c>
      <c r="E48" s="39" t="s">
        <v>35</v>
      </c>
      <c r="F48" s="39" t="s">
        <v>58</v>
      </c>
      <c r="G48" s="63">
        <v>0</v>
      </c>
      <c r="H48" s="40" t="s">
        <v>115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hidden="1" customHeight="1">
      <c r="A50" s="153" t="s">
        <v>20</v>
      </c>
      <c r="B50" s="33" t="s">
        <v>4</v>
      </c>
      <c r="C50" s="36" t="s">
        <v>49</v>
      </c>
      <c r="D50" s="36" t="s">
        <v>101</v>
      </c>
      <c r="E50" s="36" t="s">
        <v>35</v>
      </c>
      <c r="F50" s="36" t="s">
        <v>50</v>
      </c>
      <c r="G50" s="61">
        <v>0</v>
      </c>
      <c r="H50" s="37" t="s">
        <v>51</v>
      </c>
      <c r="I50" s="71"/>
      <c r="J50" s="66"/>
    </row>
    <row r="51" spans="1:10" ht="23.1" hidden="1" customHeight="1">
      <c r="A51" s="154"/>
      <c r="B51" s="68" t="s">
        <v>5</v>
      </c>
      <c r="C51" s="35" t="s">
        <v>55</v>
      </c>
      <c r="D51" s="35" t="s">
        <v>102</v>
      </c>
      <c r="E51" s="35" t="s">
        <v>35</v>
      </c>
      <c r="F51" s="35" t="s">
        <v>41</v>
      </c>
      <c r="G51" s="62">
        <v>0</v>
      </c>
      <c r="H51" s="38" t="s">
        <v>42</v>
      </c>
      <c r="I51" s="71"/>
      <c r="J51" s="66"/>
    </row>
    <row r="52" spans="1:10" ht="23.1" hidden="1" customHeight="1">
      <c r="A52" s="154"/>
      <c r="B52" s="68" t="s">
        <v>6</v>
      </c>
      <c r="C52" s="35" t="s">
        <v>103</v>
      </c>
      <c r="D52" s="35" t="s">
        <v>104</v>
      </c>
      <c r="E52" s="35" t="s">
        <v>35</v>
      </c>
      <c r="F52" s="35" t="s">
        <v>105</v>
      </c>
      <c r="G52" s="62">
        <v>0</v>
      </c>
      <c r="H52" s="38" t="s">
        <v>106</v>
      </c>
      <c r="I52" s="71"/>
      <c r="J52" s="66"/>
    </row>
    <row r="53" spans="1:10" ht="23.1" hidden="1" customHeight="1" thickBot="1">
      <c r="A53" s="155"/>
      <c r="B53" s="72" t="s">
        <v>6</v>
      </c>
      <c r="C53" s="39" t="s">
        <v>107</v>
      </c>
      <c r="D53" s="39" t="s">
        <v>108</v>
      </c>
      <c r="E53" s="39" t="s">
        <v>35</v>
      </c>
      <c r="F53" s="39" t="s">
        <v>109</v>
      </c>
      <c r="G53" s="63">
        <v>0</v>
      </c>
      <c r="H53" s="40" t="s">
        <v>110</v>
      </c>
      <c r="I53" s="71"/>
    </row>
    <row r="54" spans="1:10" ht="23.1" hidden="1" customHeight="1">
      <c r="A54" s="84"/>
      <c r="B54" s="70" t="s">
        <v>11</v>
      </c>
      <c r="C54" s="52" t="s">
        <v>111</v>
      </c>
      <c r="D54" s="52" t="s">
        <v>112</v>
      </c>
      <c r="E54" s="52" t="s">
        <v>35</v>
      </c>
      <c r="F54" s="52" t="s">
        <v>53</v>
      </c>
      <c r="G54" s="81">
        <v>0</v>
      </c>
      <c r="H54" s="53" t="s">
        <v>54</v>
      </c>
      <c r="I54" s="71"/>
    </row>
    <row r="55" spans="1:10" ht="23.1" hidden="1" customHeight="1" thickBot="1">
      <c r="A55" s="83"/>
      <c r="B55" s="72" t="s">
        <v>11</v>
      </c>
      <c r="C55" s="39" t="s">
        <v>113</v>
      </c>
      <c r="D55" s="39" t="s">
        <v>114</v>
      </c>
      <c r="E55" s="39" t="s">
        <v>35</v>
      </c>
      <c r="F55" s="39" t="s">
        <v>58</v>
      </c>
      <c r="G55" s="63">
        <v>0</v>
      </c>
      <c r="H55" s="40" t="s">
        <v>115</v>
      </c>
      <c r="I55" s="11"/>
    </row>
    <row r="56" spans="1:10" ht="23.1" hidden="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hidden="1" customHeight="1">
      <c r="A57" s="153" t="s">
        <v>21</v>
      </c>
      <c r="B57" s="33" t="s">
        <v>4</v>
      </c>
      <c r="C57" s="36" t="s">
        <v>49</v>
      </c>
      <c r="D57" s="36" t="s">
        <v>101</v>
      </c>
      <c r="E57" s="36" t="s">
        <v>35</v>
      </c>
      <c r="F57" s="36" t="s">
        <v>50</v>
      </c>
      <c r="G57" s="61">
        <v>0</v>
      </c>
      <c r="H57" s="37" t="s">
        <v>51</v>
      </c>
      <c r="I57" s="71"/>
      <c r="J57" s="66"/>
    </row>
    <row r="58" spans="1:10" ht="23.1" hidden="1" customHeight="1">
      <c r="A58" s="154"/>
      <c r="B58" s="68" t="s">
        <v>5</v>
      </c>
      <c r="C58" s="35" t="s">
        <v>55</v>
      </c>
      <c r="D58" s="35" t="s">
        <v>102</v>
      </c>
      <c r="E58" s="35" t="s">
        <v>35</v>
      </c>
      <c r="F58" s="35" t="s">
        <v>41</v>
      </c>
      <c r="G58" s="62">
        <v>0</v>
      </c>
      <c r="H58" s="38" t="s">
        <v>42</v>
      </c>
      <c r="I58" s="71"/>
      <c r="J58" s="66"/>
    </row>
    <row r="59" spans="1:10" ht="23.1" hidden="1" customHeight="1">
      <c r="A59" s="154"/>
      <c r="B59" s="68" t="s">
        <v>6</v>
      </c>
      <c r="C59" s="35" t="s">
        <v>103</v>
      </c>
      <c r="D59" s="35" t="s">
        <v>104</v>
      </c>
      <c r="E59" s="35" t="s">
        <v>35</v>
      </c>
      <c r="F59" s="35" t="s">
        <v>105</v>
      </c>
      <c r="G59" s="62">
        <v>0</v>
      </c>
      <c r="H59" s="38" t="s">
        <v>106</v>
      </c>
      <c r="I59" s="71"/>
      <c r="J59" s="66"/>
    </row>
    <row r="60" spans="1:10" ht="23.1" hidden="1" customHeight="1" thickBot="1">
      <c r="A60" s="155"/>
      <c r="B60" s="72" t="s">
        <v>6</v>
      </c>
      <c r="C60" s="39" t="s">
        <v>107</v>
      </c>
      <c r="D60" s="39" t="s">
        <v>108</v>
      </c>
      <c r="E60" s="39" t="s">
        <v>35</v>
      </c>
      <c r="F60" s="39" t="s">
        <v>109</v>
      </c>
      <c r="G60" s="63">
        <v>0</v>
      </c>
      <c r="H60" s="40" t="s">
        <v>110</v>
      </c>
      <c r="I60" s="71"/>
    </row>
    <row r="61" spans="1:10" ht="23.1" hidden="1" customHeight="1">
      <c r="A61" s="84"/>
      <c r="B61" s="70" t="s">
        <v>11</v>
      </c>
      <c r="C61" s="52" t="s">
        <v>111</v>
      </c>
      <c r="D61" s="52" t="s">
        <v>112</v>
      </c>
      <c r="E61" s="52" t="s">
        <v>35</v>
      </c>
      <c r="F61" s="52" t="s">
        <v>53</v>
      </c>
      <c r="G61" s="81">
        <v>0</v>
      </c>
      <c r="H61" s="53" t="s">
        <v>54</v>
      </c>
      <c r="I61" s="71"/>
    </row>
    <row r="62" spans="1:10" ht="23.1" hidden="1" customHeight="1" thickBot="1">
      <c r="A62" s="83"/>
      <c r="B62" s="72" t="s">
        <v>11</v>
      </c>
      <c r="C62" s="39" t="s">
        <v>113</v>
      </c>
      <c r="D62" s="39" t="s">
        <v>114</v>
      </c>
      <c r="E62" s="39" t="s">
        <v>35</v>
      </c>
      <c r="F62" s="39" t="s">
        <v>58</v>
      </c>
      <c r="G62" s="63">
        <v>0</v>
      </c>
      <c r="H62" s="40" t="s">
        <v>115</v>
      </c>
      <c r="I62" s="11"/>
    </row>
    <row r="63" spans="1:10" ht="23.1" hidden="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3.1" hidden="1" customHeight="1">
      <c r="A64" s="153" t="s">
        <v>22</v>
      </c>
      <c r="B64" s="33" t="s">
        <v>4</v>
      </c>
      <c r="C64" s="36" t="s">
        <v>39</v>
      </c>
      <c r="D64" s="36" t="s">
        <v>40</v>
      </c>
      <c r="E64" s="36" t="s">
        <v>35</v>
      </c>
      <c r="F64" s="36" t="s">
        <v>41</v>
      </c>
      <c r="G64" s="61">
        <v>0</v>
      </c>
      <c r="H64" s="37" t="s">
        <v>42</v>
      </c>
      <c r="I64" s="71"/>
      <c r="J64" s="66"/>
    </row>
    <row r="65" spans="1:10" ht="23.1" hidden="1" customHeight="1">
      <c r="A65" s="154"/>
      <c r="B65" s="68" t="s">
        <v>5</v>
      </c>
      <c r="C65" s="35" t="s">
        <v>43</v>
      </c>
      <c r="D65" s="35" t="s">
        <v>40</v>
      </c>
      <c r="E65" s="35" t="s">
        <v>35</v>
      </c>
      <c r="F65" s="35" t="s">
        <v>44</v>
      </c>
      <c r="G65" s="62">
        <v>0</v>
      </c>
      <c r="H65" s="38" t="s">
        <v>45</v>
      </c>
      <c r="I65" s="71"/>
      <c r="J65" s="66"/>
    </row>
    <row r="66" spans="1:10" ht="23.1" hidden="1" customHeight="1">
      <c r="A66" s="154"/>
      <c r="B66" s="68" t="s">
        <v>6</v>
      </c>
      <c r="C66" s="35" t="s">
        <v>46</v>
      </c>
      <c r="D66" s="35" t="s">
        <v>40</v>
      </c>
      <c r="E66" s="35" t="s">
        <v>35</v>
      </c>
      <c r="F66" s="35" t="s">
        <v>47</v>
      </c>
      <c r="G66" s="62">
        <v>0</v>
      </c>
      <c r="H66" s="38" t="s">
        <v>48</v>
      </c>
      <c r="I66" s="71"/>
      <c r="J66" s="66"/>
    </row>
    <row r="67" spans="1:10" ht="23.1" hidden="1" customHeight="1" thickBot="1">
      <c r="A67" s="155"/>
      <c r="B67" s="72" t="s">
        <v>6</v>
      </c>
      <c r="C67" s="39" t="s">
        <v>49</v>
      </c>
      <c r="D67" s="39" t="s">
        <v>40</v>
      </c>
      <c r="E67" s="39" t="s">
        <v>35</v>
      </c>
      <c r="F67" s="39" t="s">
        <v>50</v>
      </c>
      <c r="G67" s="63">
        <v>0</v>
      </c>
      <c r="H67" s="40" t="s">
        <v>51</v>
      </c>
      <c r="I67" s="71"/>
    </row>
    <row r="68" spans="1:10" ht="23.1" hidden="1" customHeight="1">
      <c r="A68" s="54"/>
      <c r="B68" s="70" t="s">
        <v>11</v>
      </c>
      <c r="C68" s="52" t="s">
        <v>52</v>
      </c>
      <c r="D68" s="52" t="s">
        <v>40</v>
      </c>
      <c r="E68" s="52" t="s">
        <v>35</v>
      </c>
      <c r="F68" s="52" t="s">
        <v>53</v>
      </c>
      <c r="G68" s="81">
        <v>0</v>
      </c>
      <c r="H68" s="53" t="s">
        <v>54</v>
      </c>
      <c r="I68" s="71"/>
    </row>
    <row r="69" spans="1:10" ht="23.1" hidden="1" customHeight="1" thickBot="1">
      <c r="A69" s="55"/>
      <c r="B69" s="72" t="s">
        <v>12</v>
      </c>
      <c r="C69" s="39" t="s">
        <v>55</v>
      </c>
      <c r="D69" s="39" t="s">
        <v>40</v>
      </c>
      <c r="E69" s="39" t="s">
        <v>35</v>
      </c>
      <c r="F69" s="39" t="s">
        <v>41</v>
      </c>
      <c r="G69" s="63">
        <v>0</v>
      </c>
      <c r="H69" s="40" t="s">
        <v>42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hidden="1" customHeight="1">
      <c r="A71" s="153" t="s">
        <v>23</v>
      </c>
      <c r="B71" s="33" t="s">
        <v>4</v>
      </c>
      <c r="C71" s="47" t="s">
        <v>43</v>
      </c>
      <c r="D71" s="47" t="s">
        <v>101</v>
      </c>
      <c r="E71" s="47" t="s">
        <v>35</v>
      </c>
      <c r="F71" s="47" t="s">
        <v>44</v>
      </c>
      <c r="G71" s="77">
        <v>0</v>
      </c>
      <c r="H71" s="48" t="s">
        <v>45</v>
      </c>
      <c r="I71" s="71"/>
      <c r="J71" s="66"/>
    </row>
    <row r="72" spans="1:10" ht="23.1" hidden="1" customHeight="1">
      <c r="A72" s="154"/>
      <c r="B72" s="68" t="s">
        <v>5</v>
      </c>
      <c r="C72" s="46" t="s">
        <v>39</v>
      </c>
      <c r="D72" s="46" t="s">
        <v>102</v>
      </c>
      <c r="E72" s="46" t="s">
        <v>35</v>
      </c>
      <c r="F72" s="46" t="s">
        <v>41</v>
      </c>
      <c r="G72" s="76">
        <v>0</v>
      </c>
      <c r="H72" s="49" t="s">
        <v>42</v>
      </c>
      <c r="I72" s="71"/>
      <c r="J72" s="66"/>
    </row>
    <row r="73" spans="1:10" ht="23.1" hidden="1" customHeight="1">
      <c r="A73" s="154"/>
      <c r="B73" s="68" t="s">
        <v>6</v>
      </c>
      <c r="C73" s="46" t="s">
        <v>52</v>
      </c>
      <c r="D73" s="46" t="s">
        <v>102</v>
      </c>
      <c r="E73" s="46" t="s">
        <v>35</v>
      </c>
      <c r="F73" s="46" t="s">
        <v>53</v>
      </c>
      <c r="G73" s="76">
        <v>0</v>
      </c>
      <c r="H73" s="49" t="s">
        <v>54</v>
      </c>
      <c r="I73" s="71"/>
      <c r="J73" s="66"/>
    </row>
    <row r="74" spans="1:10" ht="23.1" hidden="1" customHeight="1" thickBot="1">
      <c r="A74" s="155"/>
      <c r="B74" s="72" t="s">
        <v>6</v>
      </c>
      <c r="C74" s="50" t="s">
        <v>49</v>
      </c>
      <c r="D74" s="50" t="s">
        <v>101</v>
      </c>
      <c r="E74" s="50" t="s">
        <v>35</v>
      </c>
      <c r="F74" s="50" t="s">
        <v>50</v>
      </c>
      <c r="G74" s="78">
        <v>0</v>
      </c>
      <c r="H74" s="51" t="s">
        <v>51</v>
      </c>
      <c r="I74" s="71"/>
    </row>
    <row r="75" spans="1:10" ht="23.1" hidden="1" customHeight="1">
      <c r="A75" s="84"/>
      <c r="B75" s="70" t="s">
        <v>11</v>
      </c>
      <c r="C75" s="85" t="s">
        <v>46</v>
      </c>
      <c r="D75" s="85" t="s">
        <v>102</v>
      </c>
      <c r="E75" s="85" t="s">
        <v>35</v>
      </c>
      <c r="F75" s="85" t="s">
        <v>47</v>
      </c>
      <c r="G75" s="86">
        <v>0</v>
      </c>
      <c r="H75" s="87" t="s">
        <v>48</v>
      </c>
      <c r="I75" s="71"/>
    </row>
    <row r="76" spans="1:10" ht="23.1" hidden="1" customHeight="1" thickBot="1">
      <c r="A76" s="83"/>
      <c r="B76" s="72" t="s">
        <v>11</v>
      </c>
      <c r="C76" s="50" t="s">
        <v>55</v>
      </c>
      <c r="D76" s="50" t="s">
        <v>102</v>
      </c>
      <c r="E76" s="50" t="s">
        <v>35</v>
      </c>
      <c r="F76" s="50" t="s">
        <v>41</v>
      </c>
      <c r="G76" s="78">
        <v>0</v>
      </c>
      <c r="H76" s="51" t="s">
        <v>42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100"/>
      <c r="H77" s="3"/>
      <c r="I77" s="79"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100"/>
      <c r="H78" s="3"/>
      <c r="I78" s="79">
        <v>0</v>
      </c>
      <c r="J78" s="67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П.В.Шалюта</v>
      </c>
      <c r="G81" s="23"/>
      <c r="H81" s="6"/>
      <c r="I81" s="71"/>
    </row>
    <row r="82" spans="1:19" ht="23.1" customHeight="1">
      <c r="C82" s="1"/>
      <c r="F82" t="str">
        <f>[1]реквизиты!$G$9</f>
        <v>/Бийск/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57" zoomScaleNormal="100" workbookViewId="0">
      <selection activeCell="H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10" ht="22.5" customHeight="1">
      <c r="A2" s="131" t="str">
        <f>призеры!A2</f>
        <v>СПИСОК ПРИЗЕРОВ ДЕВУШКИ</v>
      </c>
      <c r="B2" s="131"/>
      <c r="C2" s="131"/>
      <c r="D2" s="131"/>
      <c r="E2" s="131"/>
      <c r="F2" s="131"/>
      <c r="G2" s="131"/>
      <c r="H2" s="131"/>
      <c r="I2" s="131"/>
    </row>
    <row r="3" spans="1:10" ht="40.5" customHeight="1">
      <c r="A3" s="148" t="str">
        <f>[1]реквизиты!$A$2</f>
        <v>Всероссийские соревнования по самбо среди юношей и девушек 2002-2003г.р.  в честь полного кавалера ордена Славы, почетного Гражданина г.Бийска Н.А.Чернышева /ЕКП 6148/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 thickBot="1">
      <c r="A4" s="131" t="str">
        <f>[1]реквизиты!$A$3</f>
        <v>09-12 января 2019г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44" t="s">
        <v>0</v>
      </c>
      <c r="C6" s="134" t="s">
        <v>1</v>
      </c>
      <c r="D6" s="134" t="s">
        <v>2</v>
      </c>
      <c r="E6" s="134" t="s">
        <v>15</v>
      </c>
      <c r="F6" s="134" t="s">
        <v>16</v>
      </c>
      <c r="G6" s="132"/>
      <c r="H6" s="149" t="s">
        <v>3</v>
      </c>
      <c r="I6" s="151"/>
    </row>
    <row r="7" spans="1:10" ht="13.5" customHeight="1" thickBot="1">
      <c r="B7" s="145"/>
      <c r="C7" s="135"/>
      <c r="D7" s="135"/>
      <c r="E7" s="135"/>
      <c r="F7" s="135"/>
      <c r="G7" s="133"/>
      <c r="H7" s="150"/>
      <c r="I7" s="151"/>
    </row>
    <row r="8" spans="1:10" ht="23.1" hidden="1" customHeight="1">
      <c r="A8" s="153" t="s">
        <v>8</v>
      </c>
      <c r="B8" s="56" t="s">
        <v>4</v>
      </c>
      <c r="C8" s="36" t="str">
        <f>[4]ит.пр!C6</f>
        <v>РЫХЛЕВИЧ Карина Павловна</v>
      </c>
      <c r="D8" s="36" t="str">
        <f>[4]ит.пр!D6</f>
        <v>17.05.04, КМС</v>
      </c>
      <c r="E8" s="36" t="str">
        <f>[4]ит.пр!E6</f>
        <v>СФО</v>
      </c>
      <c r="F8" s="36" t="str">
        <f>[4]ит.пр!F6</f>
        <v>Томская, Северск, МО</v>
      </c>
      <c r="G8" s="61">
        <f>[4]ит.пр!G6</f>
        <v>0</v>
      </c>
      <c r="H8" s="37" t="str">
        <f>[4]ит.пр!H6</f>
        <v>Вышегородцев ДЕ, Вахмистрова НА</v>
      </c>
      <c r="I8" s="152"/>
      <c r="J8" s="130"/>
    </row>
    <row r="9" spans="1:10" ht="23.1" hidden="1" customHeight="1">
      <c r="A9" s="154"/>
      <c r="B9" s="57" t="s">
        <v>5</v>
      </c>
      <c r="C9" s="35" t="str">
        <f>[4]ит.пр!C7</f>
        <v>ДАНИЛЕНКО Дарья Игоревна</v>
      </c>
      <c r="D9" s="35" t="str">
        <f>[4]ит.пр!D7</f>
        <v>11.06.02, 1р</v>
      </c>
      <c r="E9" s="35" t="str">
        <f>[4]ит.пр!E7</f>
        <v>СФО</v>
      </c>
      <c r="F9" s="35" t="str">
        <f>[4]ит.пр!F7</f>
        <v>Алтайский, Заринск</v>
      </c>
      <c r="G9" s="62">
        <f>[4]ит.пр!G7</f>
        <v>0</v>
      </c>
      <c r="H9" s="38" t="str">
        <f>[4]ит.пр!H7</f>
        <v>Блинов А.В. Блинова Л.О.</v>
      </c>
      <c r="I9" s="152"/>
      <c r="J9" s="130"/>
    </row>
    <row r="10" spans="1:10" ht="23.1" hidden="1" customHeight="1">
      <c r="A10" s="154"/>
      <c r="B10" s="58" t="s">
        <v>6</v>
      </c>
      <c r="C10" s="35" t="str">
        <f>[4]ит.пр!C8</f>
        <v>АХМЕТОВА Александра Санатовна</v>
      </c>
      <c r="D10" s="35" t="str">
        <f>[4]ит.пр!D8</f>
        <v>21.09.04, 1р</v>
      </c>
      <c r="E10" s="35" t="str">
        <f>[4]ит.пр!E8</f>
        <v>СФО</v>
      </c>
      <c r="F10" s="35" t="str">
        <f>[4]ит.пр!F8</f>
        <v>Алтайский, Барнаул, МС</v>
      </c>
      <c r="G10" s="62">
        <f>[4]ит.пр!G8</f>
        <v>0</v>
      </c>
      <c r="H10" s="38" t="str">
        <f>[4]ит.пр!H8</f>
        <v>Тюкин С.Г. Жданов В.В.</v>
      </c>
      <c r="I10" s="152"/>
      <c r="J10" s="130"/>
    </row>
    <row r="11" spans="1:10" ht="23.1" hidden="1" customHeight="1" thickBot="1">
      <c r="A11" s="155"/>
      <c r="B11" s="60" t="s">
        <v>6</v>
      </c>
      <c r="C11" s="39" t="str">
        <f>[4]ит.пр!C9</f>
        <v>БЕЛОУСОВА Юлия Сергеевна</v>
      </c>
      <c r="D11" s="39" t="str">
        <f>[4]ит.пр!D9</f>
        <v>11.07.03, 2р</v>
      </c>
      <c r="E11" s="39" t="str">
        <f>[4]ит.пр!E9</f>
        <v>СФО</v>
      </c>
      <c r="F11" s="39" t="str">
        <f>[4]ит.пр!F9</f>
        <v>Алтайский, Шипуново</v>
      </c>
      <c r="G11" s="63">
        <f>[4]ит.пр!G9</f>
        <v>0</v>
      </c>
      <c r="H11" s="40" t="str">
        <f>[4]ит.пр!H9</f>
        <v>Куликов В.М.</v>
      </c>
      <c r="I11" s="152"/>
      <c r="J11" s="130"/>
    </row>
    <row r="12" spans="1:10" ht="23.1" hidden="1" customHeight="1">
      <c r="A12" s="54"/>
      <c r="B12" s="80" t="s">
        <v>11</v>
      </c>
      <c r="C12" s="52" t="str">
        <f>[4]ит.пр!C10</f>
        <v>ЯКОВЛЕВА Ирина Витальевна</v>
      </c>
      <c r="D12" s="52" t="str">
        <f>[4]ит.пр!D10</f>
        <v>17.12.04, 1р</v>
      </c>
      <c r="E12" s="52" t="str">
        <f>[4]ит.пр!E10</f>
        <v>СФО</v>
      </c>
      <c r="F12" s="52" t="str">
        <f>[4]ит.пр!F10</f>
        <v>Красноярский, Красноярск, МС</v>
      </c>
      <c r="G12" s="81">
        <f>[4]ит.пр!G10</f>
        <v>0</v>
      </c>
      <c r="H12" s="53" t="str">
        <f>[4]ит.пр!H10</f>
        <v xml:space="preserve"> Хрыкин М.М.</v>
      </c>
      <c r="I12" s="146"/>
      <c r="J12" s="130"/>
    </row>
    <row r="13" spans="1:10" ht="23.1" hidden="1" customHeight="1" thickBot="1">
      <c r="A13" s="55"/>
      <c r="B13" s="60" t="s">
        <v>11</v>
      </c>
      <c r="C13" s="39" t="str">
        <f>[4]ит.пр!C11</f>
        <v>ШУРОВА Милана Вячеславовна</v>
      </c>
      <c r="D13" s="39" t="str">
        <f>[4]ит.пр!D11</f>
        <v>27.02.02, 1р</v>
      </c>
      <c r="E13" s="39" t="str">
        <f>[4]ит.пр!E11</f>
        <v>СФО</v>
      </c>
      <c r="F13" s="39" t="str">
        <f>[4]ит.пр!F11</f>
        <v xml:space="preserve">Р.Алтай, Горно-Алтайск, </v>
      </c>
      <c r="G13" s="63">
        <f>[4]ит.пр!G11</f>
        <v>0</v>
      </c>
      <c r="H13" s="40" t="str">
        <f>[4]ит.пр!H11</f>
        <v>Шарагов Н.П.</v>
      </c>
      <c r="I13" s="146"/>
      <c r="J13" s="130"/>
    </row>
    <row r="14" spans="1:10" ht="23.1" hidden="1" customHeight="1" thickBot="1">
      <c r="B14" s="8"/>
      <c r="C14" s="9"/>
      <c r="D14" s="9"/>
      <c r="E14" s="24"/>
      <c r="F14" s="9"/>
      <c r="G14" s="64"/>
      <c r="H14" s="9"/>
      <c r="I14" s="71"/>
      <c r="J14" s="130"/>
    </row>
    <row r="15" spans="1:10" ht="23.1" hidden="1" customHeight="1">
      <c r="A15" s="153" t="s">
        <v>9</v>
      </c>
      <c r="B15" s="33" t="s">
        <v>4</v>
      </c>
      <c r="C15" s="36" t="str">
        <f>[5]ит.пр!C6</f>
        <v>ЛЕБЕДЬКО Кристина Павловна</v>
      </c>
      <c r="D15" s="36" t="str">
        <f>[5]ит.пр!D6</f>
        <v>17.01.03, КМС</v>
      </c>
      <c r="E15" s="36" t="str">
        <f>[5]ит.пр!E6</f>
        <v>СФО</v>
      </c>
      <c r="F15" s="36" t="str">
        <f>[5]ит.пр!F6</f>
        <v>Новосибирская, Новосибирск, МС</v>
      </c>
      <c r="G15" s="61">
        <f>[5]ит.пр!G6</f>
        <v>0</v>
      </c>
      <c r="H15" s="37" t="str">
        <f>[5]ит.пр!H6</f>
        <v>Блинов А.В. Цыганов С.В.</v>
      </c>
      <c r="I15" s="71"/>
      <c r="J15" s="130"/>
    </row>
    <row r="16" spans="1:10" ht="23.1" hidden="1" customHeight="1">
      <c r="A16" s="154"/>
      <c r="B16" s="68" t="s">
        <v>5</v>
      </c>
      <c r="C16" s="35" t="str">
        <f>[5]ит.пр!C7</f>
        <v>ШИМПФ Элеонора Вилорьевна</v>
      </c>
      <c r="D16" s="35" t="str">
        <f>[5]ит.пр!D7</f>
        <v>10.01.02, КМС</v>
      </c>
      <c r="E16" s="35" t="str">
        <f>[5]ит.пр!E7</f>
        <v>СФО</v>
      </c>
      <c r="F16" s="35" t="str">
        <f>[5]ит.пр!F7</f>
        <v>Алтайский, Барнаул, МС</v>
      </c>
      <c r="G16" s="62">
        <f>[5]ит.пр!G7</f>
        <v>0</v>
      </c>
      <c r="H16" s="38" t="str">
        <f>[5]ит.пр!H7</f>
        <v>Тюкин С.Г. Жданов В.В.</v>
      </c>
      <c r="I16" s="71"/>
    </row>
    <row r="17" spans="1:16" ht="23.1" hidden="1" customHeight="1">
      <c r="A17" s="154"/>
      <c r="B17" s="68" t="s">
        <v>6</v>
      </c>
      <c r="C17" s="35" t="str">
        <f>[5]ит.пр!C8</f>
        <v>РЫЦИНА Диана Дмитриевна</v>
      </c>
      <c r="D17" s="35" t="str">
        <f>[5]ит.пр!D8</f>
        <v>11.04.02, 1р</v>
      </c>
      <c r="E17" s="35" t="str">
        <f>[5]ит.пр!E8</f>
        <v>СФО</v>
      </c>
      <c r="F17" s="35" t="str">
        <f>[5]ит.пр!F8</f>
        <v>Красноярский, Красноярск, МС</v>
      </c>
      <c r="G17" s="62">
        <f>[5]ит.пр!G8</f>
        <v>0</v>
      </c>
      <c r="H17" s="38" t="str">
        <f>[5]ит.пр!H8</f>
        <v>Батурин А.В. Хрыкин М.М.</v>
      </c>
      <c r="I17" s="71"/>
    </row>
    <row r="18" spans="1:16" ht="23.1" hidden="1" customHeight="1" thickBot="1">
      <c r="A18" s="155"/>
      <c r="B18" s="72" t="s">
        <v>6</v>
      </c>
      <c r="C18" s="39" t="str">
        <f>[5]ит.пр!C9</f>
        <v>ПОЛЕВОД Яна Андреевна</v>
      </c>
      <c r="D18" s="39" t="str">
        <f>[5]ит.пр!D9</f>
        <v>21.08.04, 1р</v>
      </c>
      <c r="E18" s="39" t="str">
        <f>[5]ит.пр!E9</f>
        <v>СФО</v>
      </c>
      <c r="F18" s="39" t="str">
        <f>[5]ит.пр!F9</f>
        <v>Алтайский, Барнаул, СС</v>
      </c>
      <c r="G18" s="63">
        <f>[5]ит.пр!G9</f>
        <v>0</v>
      </c>
      <c r="H18" s="40" t="str">
        <f>[5]ит.пр!H9</f>
        <v>Белин Д.С. Вялых В.А</v>
      </c>
      <c r="I18" s="146"/>
    </row>
    <row r="19" spans="1:16" ht="23.1" hidden="1" customHeight="1">
      <c r="A19" s="54"/>
      <c r="B19" s="70" t="s">
        <v>11</v>
      </c>
      <c r="C19" s="52" t="str">
        <f>[5]ит.пр!C10</f>
        <v>ТИСЛИНА Алина Денисовна</v>
      </c>
      <c r="D19" s="52" t="str">
        <f>[5]ит.пр!D10</f>
        <v>30.07.03, КМС</v>
      </c>
      <c r="E19" s="52" t="str">
        <f>[5]ит.пр!E10</f>
        <v>СФО</v>
      </c>
      <c r="F19" s="52" t="str">
        <f>[5]ит.пр!F10</f>
        <v>Новосибирская, Новосибирск, МС</v>
      </c>
      <c r="G19" s="81">
        <f>[5]ит.пр!G10</f>
        <v>0</v>
      </c>
      <c r="H19" s="53" t="str">
        <f>[5]ит.пр!H10</f>
        <v>Завалищев В.С.</v>
      </c>
      <c r="I19" s="146"/>
    </row>
    <row r="20" spans="1:16" ht="23.1" hidden="1" customHeight="1" thickBot="1">
      <c r="A20" s="55"/>
      <c r="B20" s="72" t="s">
        <v>11</v>
      </c>
      <c r="C20" s="39" t="str">
        <f>[5]ит.пр!C11</f>
        <v>КОВАЛЕВА Виктория Вадимовна</v>
      </c>
      <c r="D20" s="39" t="str">
        <f>[5]ит.пр!D11</f>
        <v>19.11.04, 2р</v>
      </c>
      <c r="E20" s="39" t="str">
        <f>[5]ит.пр!E11</f>
        <v>СФО</v>
      </c>
      <c r="F20" s="39" t="str">
        <f>[5]ит.пр!F11</f>
        <v>Алтайский, Бийск, МС</v>
      </c>
      <c r="G20" s="63">
        <f>[5]ит.пр!G11</f>
        <v>0</v>
      </c>
      <c r="H20" s="40" t="str">
        <f>[5]ит.пр!H11</f>
        <v>Шалюта П.В. Паринова Т.В.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71"/>
      <c r="J21" s="66"/>
    </row>
    <row r="22" spans="1:16" ht="23.1" hidden="1" customHeight="1">
      <c r="A22" s="153" t="s">
        <v>17</v>
      </c>
      <c r="B22" s="33" t="s">
        <v>4</v>
      </c>
      <c r="C22" s="36" t="str">
        <f>[2]ит.пр!C6</f>
        <v>ТЕПУКОВА Камила Алексеевна</v>
      </c>
      <c r="D22" s="36" t="str">
        <f>[2]ит.пр!D6</f>
        <v>20.03.04, 1р</v>
      </c>
      <c r="E22" s="36" t="str">
        <f>[2]ит.пр!E6</f>
        <v>СФО</v>
      </c>
      <c r="F22" s="36" t="str">
        <f>[2]ит.пр!F6</f>
        <v>Р.Алтай, Онгудайский, ПР</v>
      </c>
      <c r="G22" s="61">
        <f>[2]ит.пр!G6</f>
        <v>0</v>
      </c>
      <c r="H22" s="37" t="str">
        <f>[2]ит.пр!H6</f>
        <v>Чийбунова Т.С.</v>
      </c>
      <c r="I22" s="71"/>
      <c r="J22" s="66"/>
    </row>
    <row r="23" spans="1:16" ht="23.1" hidden="1" customHeight="1">
      <c r="A23" s="154"/>
      <c r="B23" s="68" t="s">
        <v>5</v>
      </c>
      <c r="C23" s="35" t="str">
        <f>[2]ит.пр!C7</f>
        <v>МАЛКИНА Алия Вячеславовна</v>
      </c>
      <c r="D23" s="35" t="str">
        <f>[2]ит.пр!D7</f>
        <v>27.02.02, 1р</v>
      </c>
      <c r="E23" s="35" t="str">
        <f>[2]ит.пр!E7</f>
        <v>СФО</v>
      </c>
      <c r="F23" s="35" t="str">
        <f>[2]ит.пр!F7</f>
        <v>Р.Алтай, Онгудайский, ПР</v>
      </c>
      <c r="G23" s="62">
        <f>[2]ит.пр!G7</f>
        <v>0</v>
      </c>
      <c r="H23" s="38" t="str">
        <f>[2]ит.пр!H7</f>
        <v>Чийбунова Т.С.</v>
      </c>
      <c r="I23" s="71"/>
      <c r="J23" s="66"/>
    </row>
    <row r="24" spans="1:16" ht="23.1" hidden="1" customHeight="1">
      <c r="A24" s="154"/>
      <c r="B24" s="68" t="s">
        <v>6</v>
      </c>
      <c r="C24" s="35" t="e">
        <f>[2]ит.пр!C8</f>
        <v>#N/A</v>
      </c>
      <c r="D24" s="35" t="e">
        <f>[2]ит.пр!D8</f>
        <v>#N/A</v>
      </c>
      <c r="E24" s="35" t="e">
        <f>[2]ит.пр!E8</f>
        <v>#N/A</v>
      </c>
      <c r="F24" s="35" t="e">
        <f>[2]ит.пр!F8</f>
        <v>#N/A</v>
      </c>
      <c r="G24" s="62" t="e">
        <f>[2]ит.пр!G8</f>
        <v>#N/A</v>
      </c>
      <c r="H24" s="38" t="e">
        <f>[2]ит.пр!H8</f>
        <v>#N/A</v>
      </c>
      <c r="I24" s="71"/>
      <c r="J24" s="66"/>
    </row>
    <row r="25" spans="1:16" ht="23.1" hidden="1" customHeight="1" thickBot="1">
      <c r="A25" s="155"/>
      <c r="B25" s="72" t="s">
        <v>6</v>
      </c>
      <c r="C25" s="39" t="e">
        <f>[2]ит.пр!C9</f>
        <v>#N/A</v>
      </c>
      <c r="D25" s="39" t="e">
        <f>[2]ит.пр!D9</f>
        <v>#N/A</v>
      </c>
      <c r="E25" s="39" t="e">
        <f>[2]ит.пр!E9</f>
        <v>#N/A</v>
      </c>
      <c r="F25" s="39" t="e">
        <f>[2]ит.пр!F9</f>
        <v>#N/A</v>
      </c>
      <c r="G25" s="63" t="e">
        <f>[2]ит.пр!G9</f>
        <v>#N/A</v>
      </c>
      <c r="H25" s="40" t="e">
        <f>[2]ит.пр!H9</f>
        <v>#N/A</v>
      </c>
      <c r="I25" s="71"/>
    </row>
    <row r="26" spans="1:16" ht="23.1" hidden="1" customHeight="1">
      <c r="A26" s="54"/>
      <c r="B26" s="70" t="s">
        <v>11</v>
      </c>
      <c r="C26" s="52" t="e">
        <f>[2]ит.пр!C10</f>
        <v>#N/A</v>
      </c>
      <c r="D26" s="52" t="e">
        <f>[2]ит.пр!D10</f>
        <v>#N/A</v>
      </c>
      <c r="E26" s="52" t="e">
        <f>[2]ит.пр!E10</f>
        <v>#N/A</v>
      </c>
      <c r="F26" s="52" t="e">
        <f>[2]ит.пр!F10</f>
        <v>#N/A</v>
      </c>
      <c r="G26" s="81" t="e">
        <f>[2]ит.пр!G10</f>
        <v>#N/A</v>
      </c>
      <c r="H26" s="53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 t="e">
        <f>[2]ит.пр!G11</f>
        <v>#N/A</v>
      </c>
      <c r="H27" s="40" t="e">
        <f>[2]ит.пр!H11</f>
        <v>#N/A</v>
      </c>
      <c r="I27" s="11"/>
    </row>
    <row r="28" spans="1:16" ht="23.1" hidden="1" customHeight="1" thickBot="1">
      <c r="A28" s="29"/>
      <c r="B28" s="12"/>
      <c r="C28" s="34"/>
      <c r="D28" s="15"/>
      <c r="E28" s="15"/>
      <c r="F28" s="16"/>
      <c r="G28" s="9"/>
      <c r="H28" s="19"/>
      <c r="I28" s="71"/>
      <c r="J28" s="66"/>
    </row>
    <row r="29" spans="1:16" ht="23.1" hidden="1" customHeight="1">
      <c r="A29" s="153" t="s">
        <v>18</v>
      </c>
      <c r="B29" s="33" t="s">
        <v>4</v>
      </c>
      <c r="C29" s="36" t="s">
        <v>62</v>
      </c>
      <c r="D29" s="36" t="s">
        <v>57</v>
      </c>
      <c r="E29" s="36" t="s">
        <v>35</v>
      </c>
      <c r="F29" s="36" t="s">
        <v>63</v>
      </c>
      <c r="G29" s="61">
        <v>0</v>
      </c>
      <c r="H29" s="37" t="s">
        <v>64</v>
      </c>
      <c r="I29" s="71"/>
      <c r="J29" s="66"/>
    </row>
    <row r="30" spans="1:16" ht="23.1" hidden="1" customHeight="1">
      <c r="A30" s="154"/>
      <c r="B30" s="68" t="s">
        <v>5</v>
      </c>
      <c r="C30" s="35" t="s">
        <v>65</v>
      </c>
      <c r="D30" s="35" t="s">
        <v>57</v>
      </c>
      <c r="E30" s="35" t="s">
        <v>35</v>
      </c>
      <c r="F30" s="35" t="s">
        <v>66</v>
      </c>
      <c r="G30" s="62">
        <v>0</v>
      </c>
      <c r="H30" s="38" t="s">
        <v>67</v>
      </c>
      <c r="I30" s="71"/>
      <c r="J30" s="66"/>
    </row>
    <row r="31" spans="1:16" ht="23.1" hidden="1" customHeight="1">
      <c r="A31" s="154"/>
      <c r="B31" s="68" t="s">
        <v>6</v>
      </c>
      <c r="C31" s="35" t="s">
        <v>68</v>
      </c>
      <c r="D31" s="35" t="s">
        <v>57</v>
      </c>
      <c r="E31" s="35" t="s">
        <v>35</v>
      </c>
      <c r="F31" s="35" t="s">
        <v>69</v>
      </c>
      <c r="G31" s="62">
        <v>0</v>
      </c>
      <c r="H31" s="38" t="s">
        <v>70</v>
      </c>
      <c r="I31" s="71"/>
      <c r="J31" s="66"/>
    </row>
    <row r="32" spans="1:16" ht="23.1" hidden="1" customHeight="1" thickBot="1">
      <c r="A32" s="155"/>
      <c r="B32" s="72" t="s">
        <v>6</v>
      </c>
      <c r="C32" s="39" t="s">
        <v>71</v>
      </c>
      <c r="D32" s="39" t="s">
        <v>57</v>
      </c>
      <c r="E32" s="39" t="s">
        <v>35</v>
      </c>
      <c r="F32" s="39" t="s">
        <v>69</v>
      </c>
      <c r="G32" s="63">
        <v>0</v>
      </c>
      <c r="H32" s="40" t="s">
        <v>72</v>
      </c>
      <c r="I32" s="71"/>
    </row>
    <row r="33" spans="1:10" ht="23.1" hidden="1" customHeight="1">
      <c r="A33" s="84"/>
      <c r="B33" s="70" t="s">
        <v>11</v>
      </c>
      <c r="C33" s="52" t="s">
        <v>56</v>
      </c>
      <c r="D33" s="52" t="s">
        <v>57</v>
      </c>
      <c r="E33" s="52" t="s">
        <v>35</v>
      </c>
      <c r="F33" s="52" t="s">
        <v>58</v>
      </c>
      <c r="G33" s="81">
        <v>0</v>
      </c>
      <c r="H33" s="53" t="s">
        <v>59</v>
      </c>
      <c r="I33" s="71"/>
    </row>
    <row r="34" spans="1:10" ht="23.1" hidden="1" customHeight="1" thickBot="1">
      <c r="A34" s="83"/>
      <c r="B34" s="72" t="s">
        <v>11</v>
      </c>
      <c r="C34" s="39" t="s">
        <v>60</v>
      </c>
      <c r="D34" s="39" t="s">
        <v>57</v>
      </c>
      <c r="E34" s="39" t="s">
        <v>35</v>
      </c>
      <c r="F34" s="39" t="s">
        <v>58</v>
      </c>
      <c r="G34" s="63">
        <v>0</v>
      </c>
      <c r="H34" s="40" t="s">
        <v>61</v>
      </c>
      <c r="I34" s="71"/>
    </row>
    <row r="35" spans="1:10" ht="23.1" hidden="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hidden="1" customHeight="1">
      <c r="A36" s="153" t="s">
        <v>13</v>
      </c>
      <c r="B36" s="33" t="s">
        <v>4</v>
      </c>
      <c r="C36" s="36" t="s">
        <v>82</v>
      </c>
      <c r="D36" s="36" t="s">
        <v>83</v>
      </c>
      <c r="E36" s="36" t="s">
        <v>75</v>
      </c>
      <c r="F36" s="36" t="s">
        <v>84</v>
      </c>
      <c r="G36" s="61">
        <v>0</v>
      </c>
      <c r="H36" s="37" t="s">
        <v>85</v>
      </c>
      <c r="I36" s="71"/>
      <c r="J36" s="66"/>
    </row>
    <row r="37" spans="1:10" ht="23.1" hidden="1" customHeight="1">
      <c r="A37" s="154"/>
      <c r="B37" s="68" t="s">
        <v>5</v>
      </c>
      <c r="C37" s="35" t="s">
        <v>86</v>
      </c>
      <c r="D37" s="35" t="s">
        <v>87</v>
      </c>
      <c r="E37" s="35" t="s">
        <v>88</v>
      </c>
      <c r="F37" s="35" t="s">
        <v>89</v>
      </c>
      <c r="G37" s="62">
        <v>0</v>
      </c>
      <c r="H37" s="38" t="s">
        <v>90</v>
      </c>
      <c r="I37" s="71"/>
      <c r="J37" s="66"/>
    </row>
    <row r="38" spans="1:10" ht="23.1" hidden="1" customHeight="1">
      <c r="A38" s="154"/>
      <c r="B38" s="68" t="s">
        <v>6</v>
      </c>
      <c r="C38" s="35" t="s">
        <v>91</v>
      </c>
      <c r="D38" s="35" t="s">
        <v>92</v>
      </c>
      <c r="E38" s="35" t="s">
        <v>93</v>
      </c>
      <c r="F38" s="35" t="s">
        <v>94</v>
      </c>
      <c r="G38" s="62">
        <v>0</v>
      </c>
      <c r="H38" s="38" t="s">
        <v>95</v>
      </c>
      <c r="I38" s="71"/>
      <c r="J38" s="66"/>
    </row>
    <row r="39" spans="1:10" ht="23.1" hidden="1" customHeight="1" thickBot="1">
      <c r="A39" s="155"/>
      <c r="B39" s="72" t="s">
        <v>6</v>
      </c>
      <c r="C39" s="39" t="s">
        <v>96</v>
      </c>
      <c r="D39" s="39" t="s">
        <v>97</v>
      </c>
      <c r="E39" s="39" t="s">
        <v>98</v>
      </c>
      <c r="F39" s="39" t="s">
        <v>99</v>
      </c>
      <c r="G39" s="63">
        <v>0</v>
      </c>
      <c r="H39" s="40" t="s">
        <v>100</v>
      </c>
      <c r="I39" s="65" t="s">
        <v>14</v>
      </c>
    </row>
    <row r="40" spans="1:10" ht="23.1" hidden="1" customHeight="1">
      <c r="A40" s="54"/>
      <c r="B40" s="70" t="s">
        <v>11</v>
      </c>
      <c r="C40" s="52" t="s">
        <v>73</v>
      </c>
      <c r="D40" s="52" t="s">
        <v>74</v>
      </c>
      <c r="E40" s="52" t="s">
        <v>75</v>
      </c>
      <c r="F40" s="52" t="s">
        <v>76</v>
      </c>
      <c r="G40" s="81">
        <v>0</v>
      </c>
      <c r="H40" s="53" t="s">
        <v>77</v>
      </c>
      <c r="I40" s="71"/>
    </row>
    <row r="41" spans="1:10" ht="23.1" hidden="1" customHeight="1" thickBot="1">
      <c r="A41" s="55"/>
      <c r="B41" s="72" t="s">
        <v>11</v>
      </c>
      <c r="C41" s="39" t="s">
        <v>78</v>
      </c>
      <c r="D41" s="39" t="s">
        <v>79</v>
      </c>
      <c r="E41" s="39" t="s">
        <v>75</v>
      </c>
      <c r="F41" s="39" t="s">
        <v>80</v>
      </c>
      <c r="G41" s="63">
        <v>0</v>
      </c>
      <c r="H41" s="40" t="s">
        <v>81</v>
      </c>
      <c r="I41" s="71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71"/>
      <c r="J42" s="66"/>
    </row>
    <row r="43" spans="1:10" ht="23.1" customHeight="1">
      <c r="A43" s="153" t="str">
        <f>призеры!A43</f>
        <v>60 кг</v>
      </c>
      <c r="B43" s="102" t="s">
        <v>4</v>
      </c>
      <c r="C43" s="36" t="str">
        <f>призеры!C43</f>
        <v>ГОЛУБЕВА Екатерина Сергеевна</v>
      </c>
      <c r="D43" s="36" t="str">
        <f>призеры!D43</f>
        <v>17.10.03, КМС</v>
      </c>
      <c r="E43" s="36" t="str">
        <f>призеры!E43</f>
        <v>СФО</v>
      </c>
      <c r="F43" s="36" t="str">
        <f>призеры!F43</f>
        <v>Новосибирская, Новосибирск, МС</v>
      </c>
      <c r="G43" s="36"/>
      <c r="H43" s="37" t="str">
        <f>призеры!H43</f>
        <v>Орлов А.А. Ри А.Ч.</v>
      </c>
      <c r="I43" s="71"/>
      <c r="J43" s="66"/>
    </row>
    <row r="44" spans="1:10" ht="23.1" customHeight="1">
      <c r="A44" s="154"/>
      <c r="B44" s="58" t="s">
        <v>5</v>
      </c>
      <c r="C44" s="35" t="str">
        <f>призеры!C44</f>
        <v>ВОРОНОВА Екатерина Павловна</v>
      </c>
      <c r="D44" s="35" t="str">
        <f>призеры!D44</f>
        <v>18.01.03, КМС</v>
      </c>
      <c r="E44" s="35" t="str">
        <f>призеры!E44</f>
        <v>СФО</v>
      </c>
      <c r="F44" s="123" t="str">
        <f>призеры!F44</f>
        <v>Новосибирская, Новосибирск, МО</v>
      </c>
      <c r="G44" s="35"/>
      <c r="H44" s="38" t="str">
        <f>призеры!H44</f>
        <v>Кирсанов А.В.</v>
      </c>
      <c r="I44" s="71"/>
      <c r="J44" s="66"/>
    </row>
    <row r="45" spans="1:10" ht="23.1" customHeight="1">
      <c r="A45" s="154"/>
      <c r="B45" s="58" t="s">
        <v>6</v>
      </c>
      <c r="C45" s="35" t="str">
        <f>призеры!C45</f>
        <v>РЫБНИКОВА Анна Андреевна</v>
      </c>
      <c r="D45" s="35" t="str">
        <f>призеры!D45</f>
        <v>04.03.03, 1р</v>
      </c>
      <c r="E45" s="35" t="str">
        <f>призеры!E45</f>
        <v>СФО</v>
      </c>
      <c r="F45" s="123" t="str">
        <f>призеры!F45</f>
        <v>Алтайский, Шипуново</v>
      </c>
      <c r="G45" s="35"/>
      <c r="H45" s="38" t="str">
        <f>призеры!H45</f>
        <v>Куликов В.М.</v>
      </c>
      <c r="I45" s="71"/>
      <c r="J45" s="66"/>
    </row>
    <row r="46" spans="1:10" ht="23.1" customHeight="1" thickBot="1">
      <c r="A46" s="155"/>
      <c r="B46" s="60" t="s">
        <v>6</v>
      </c>
      <c r="C46" s="125" t="str">
        <f>призеры!C46</f>
        <v>ЕЛИНОВА Анастасия Олеговна</v>
      </c>
      <c r="D46" s="39" t="str">
        <f>призеры!D46</f>
        <v>17.03.02, КМС</v>
      </c>
      <c r="E46" s="39" t="str">
        <f>призеры!E46</f>
        <v>СФО</v>
      </c>
      <c r="F46" s="125" t="str">
        <f>призеры!F46</f>
        <v>Новосибирская, Новосибирск, МС</v>
      </c>
      <c r="G46" s="39"/>
      <c r="H46" s="40" t="str">
        <f>призеры!H46</f>
        <v>Якубенко К.А. Сабитова Л.Б.</v>
      </c>
      <c r="I46" s="71"/>
    </row>
    <row r="47" spans="1:10" ht="23.1" hidden="1" customHeight="1">
      <c r="A47" s="54"/>
      <c r="B47" s="93" t="s">
        <v>11</v>
      </c>
      <c r="C47" s="52" t="s">
        <v>111</v>
      </c>
      <c r="D47" s="52" t="s">
        <v>112</v>
      </c>
      <c r="E47" s="52" t="s">
        <v>35</v>
      </c>
      <c r="F47" s="52" t="s">
        <v>53</v>
      </c>
      <c r="G47" s="81">
        <v>0</v>
      </c>
      <c r="H47" s="52" t="s">
        <v>54</v>
      </c>
      <c r="I47" s="71"/>
    </row>
    <row r="48" spans="1:10" ht="23.1" hidden="1" customHeight="1" thickBot="1">
      <c r="A48" s="55"/>
      <c r="B48" s="60" t="s">
        <v>11</v>
      </c>
      <c r="C48" s="35" t="s">
        <v>113</v>
      </c>
      <c r="D48" s="35" t="s">
        <v>114</v>
      </c>
      <c r="E48" s="35" t="s">
        <v>35</v>
      </c>
      <c r="F48" s="35" t="s">
        <v>58</v>
      </c>
      <c r="G48" s="62">
        <v>0</v>
      </c>
      <c r="H48" s="35" t="s">
        <v>115</v>
      </c>
      <c r="I48" s="11"/>
    </row>
    <row r="49" spans="1:10" ht="23.1" customHeight="1" thickBot="1">
      <c r="B49" s="13"/>
      <c r="C49" s="103"/>
      <c r="D49" s="103"/>
      <c r="E49" s="104"/>
      <c r="F49" s="103"/>
      <c r="G49" s="105"/>
      <c r="H49" s="116"/>
      <c r="I49" s="71"/>
      <c r="J49" s="66"/>
    </row>
    <row r="50" spans="1:10" ht="23.1" customHeight="1">
      <c r="A50" s="153" t="str">
        <f>призеры!A50</f>
        <v>65 кг</v>
      </c>
      <c r="B50" s="102" t="s">
        <v>4</v>
      </c>
      <c r="C50" s="36" t="str">
        <f>призеры!C50</f>
        <v>БЕРДИЕВА Татьяна Сергеевна</v>
      </c>
      <c r="D50" s="36" t="str">
        <f>призеры!D50</f>
        <v>04.04.02, КМС</v>
      </c>
      <c r="E50" s="36" t="str">
        <f>призеры!E50</f>
        <v>СФО</v>
      </c>
      <c r="F50" s="36" t="str">
        <f>призеры!F50</f>
        <v>Новосибирская, Новосибирск, МС</v>
      </c>
      <c r="G50" s="36"/>
      <c r="H50" s="37" t="str">
        <f>призеры!H50</f>
        <v>Орлов А.А.</v>
      </c>
      <c r="I50" s="71"/>
      <c r="J50" s="66"/>
    </row>
    <row r="51" spans="1:10" ht="23.1" customHeight="1">
      <c r="A51" s="154"/>
      <c r="B51" s="58" t="s">
        <v>5</v>
      </c>
      <c r="C51" s="35" t="str">
        <f>призеры!C51</f>
        <v>СОКОЛОВА Мария Андреевна</v>
      </c>
      <c r="D51" s="35" t="str">
        <f>призеры!D51</f>
        <v>04.08.02, КМС</v>
      </c>
      <c r="E51" s="35" t="str">
        <f>призеры!E51</f>
        <v>СФО</v>
      </c>
      <c r="F51" s="123" t="str">
        <f>призеры!F51</f>
        <v>Новосибирская, Новосибирск, МС</v>
      </c>
      <c r="G51" s="35"/>
      <c r="H51" s="38" t="str">
        <f>призеры!H51</f>
        <v>Орлов А.А.</v>
      </c>
      <c r="I51" s="71"/>
      <c r="J51" s="66"/>
    </row>
    <row r="52" spans="1:10" ht="23.1" customHeight="1">
      <c r="A52" s="154"/>
      <c r="B52" s="58" t="s">
        <v>6</v>
      </c>
      <c r="C52" s="35" t="str">
        <f>призеры!C52</f>
        <v xml:space="preserve">ГЛУЩЕНКО Марина Леонидовна </v>
      </c>
      <c r="D52" s="35" t="str">
        <f>призеры!D52</f>
        <v>09.07.04, 2р</v>
      </c>
      <c r="E52" s="35" t="str">
        <f>призеры!E52</f>
        <v>СФО</v>
      </c>
      <c r="F52" s="123" t="str">
        <f>призеры!F52</f>
        <v>Алтайский, Бийск, МС</v>
      </c>
      <c r="G52" s="35"/>
      <c r="H52" s="38" t="str">
        <f>призеры!H52</f>
        <v>Кайгородов О.С. Теренин П.В.</v>
      </c>
      <c r="I52" s="71"/>
      <c r="J52" s="66"/>
    </row>
    <row r="53" spans="1:10" ht="23.1" customHeight="1" thickBot="1">
      <c r="A53" s="155"/>
      <c r="B53" s="60" t="s">
        <v>6</v>
      </c>
      <c r="C53" s="39" t="str">
        <f>призеры!C53</f>
        <v>ЕГОШИНА Кристина Евгеньевна</v>
      </c>
      <c r="D53" s="39" t="str">
        <f>призеры!D53</f>
        <v>25.08.04, 1р</v>
      </c>
      <c r="E53" s="39" t="str">
        <f>призеры!E53</f>
        <v>СФО</v>
      </c>
      <c r="F53" s="125" t="str">
        <f>призеры!F53</f>
        <v>Новосибирская, Новосибирск, МС</v>
      </c>
      <c r="G53" s="39"/>
      <c r="H53" s="40" t="str">
        <f>призеры!H53</f>
        <v>Цыганов С.В. Дорогина О.А.</v>
      </c>
      <c r="I53" s="71"/>
    </row>
    <row r="54" spans="1:10" ht="23.1" hidden="1" customHeight="1">
      <c r="A54" s="84"/>
      <c r="B54" s="70" t="s">
        <v>11</v>
      </c>
      <c r="C54" s="52" t="s">
        <v>111</v>
      </c>
      <c r="D54" s="52" t="s">
        <v>112</v>
      </c>
      <c r="E54" s="52" t="s">
        <v>35</v>
      </c>
      <c r="F54" s="52" t="s">
        <v>53</v>
      </c>
      <c r="G54" s="81"/>
      <c r="H54" s="53" t="s">
        <v>54</v>
      </c>
      <c r="I54" s="71"/>
    </row>
    <row r="55" spans="1:10" ht="23.1" hidden="1" customHeight="1" thickBot="1">
      <c r="A55" s="83"/>
      <c r="B55" s="72" t="s">
        <v>11</v>
      </c>
      <c r="C55" s="39" t="s">
        <v>113</v>
      </c>
      <c r="D55" s="39" t="s">
        <v>114</v>
      </c>
      <c r="E55" s="39" t="s">
        <v>35</v>
      </c>
      <c r="F55" s="39" t="s">
        <v>58</v>
      </c>
      <c r="G55" s="63"/>
      <c r="H55" s="40" t="s">
        <v>115</v>
      </c>
      <c r="I55" s="11"/>
    </row>
    <row r="56" spans="1:10" ht="23.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>
      <c r="A57" s="153" t="str">
        <f>призеры!A57</f>
        <v>70 кг</v>
      </c>
      <c r="B57" s="102" t="s">
        <v>4</v>
      </c>
      <c r="C57" s="124" t="str">
        <f>призеры!C57</f>
        <v>НАУМОВА Анастасия Сергеевна</v>
      </c>
      <c r="D57" s="36" t="str">
        <f>призеры!D57</f>
        <v>26.02.02, КМС</v>
      </c>
      <c r="E57" s="36" t="str">
        <f>призеры!E57</f>
        <v>СФО</v>
      </c>
      <c r="F57" s="36" t="str">
        <f>призеры!F57</f>
        <v>Томская, Северск, МО</v>
      </c>
      <c r="G57" s="36"/>
      <c r="H57" s="37" t="str">
        <f>призеры!H57</f>
        <v>Вахмистрова НА, Вышегородцев ДЕ</v>
      </c>
      <c r="I57" s="71"/>
      <c r="J57" s="66"/>
    </row>
    <row r="58" spans="1:10" ht="23.1" customHeight="1">
      <c r="A58" s="154"/>
      <c r="B58" s="58" t="s">
        <v>5</v>
      </c>
      <c r="C58" s="35" t="str">
        <f>призеры!C58</f>
        <v>НИКИТИНА Валерия Алексеевна</v>
      </c>
      <c r="D58" s="35" t="str">
        <f>призеры!D58</f>
        <v>03.11.03, КМС</v>
      </c>
      <c r="E58" s="35" t="str">
        <f>призеры!E58</f>
        <v>СФО</v>
      </c>
      <c r="F58" s="35" t="str">
        <f>призеры!F58</f>
        <v>Новосибирская, Новосибирск, МС</v>
      </c>
      <c r="G58" s="35"/>
      <c r="H58" s="38" t="str">
        <f>призеры!H58</f>
        <v>Макаров А.П. Мордвинов А.И.</v>
      </c>
      <c r="I58" s="71"/>
      <c r="J58" s="66"/>
    </row>
    <row r="59" spans="1:10" ht="23.1" customHeight="1">
      <c r="A59" s="154"/>
      <c r="B59" s="58" t="s">
        <v>6</v>
      </c>
      <c r="C59" s="123" t="str">
        <f>призеры!C59</f>
        <v>ВЕЙМЕР Валерия Дмитриевна</v>
      </c>
      <c r="D59" s="35" t="str">
        <f>призеры!D59</f>
        <v>18.08.04, 1р</v>
      </c>
      <c r="E59" s="35" t="str">
        <f>призеры!E59</f>
        <v>СФО</v>
      </c>
      <c r="F59" s="123" t="str">
        <f>призеры!F59</f>
        <v>Новосибирская, Новосибирск, МС</v>
      </c>
      <c r="G59" s="35"/>
      <c r="H59" s="38" t="str">
        <f>призеры!H59</f>
        <v>Дастанбуев Н.Н.</v>
      </c>
      <c r="I59" s="71"/>
      <c r="J59" s="66"/>
    </row>
    <row r="60" spans="1:10" ht="23.1" customHeight="1" thickBot="1">
      <c r="A60" s="155"/>
      <c r="B60" s="60" t="s">
        <v>6</v>
      </c>
      <c r="C60" s="39" t="str">
        <f>призеры!C60</f>
        <v>КНЯЗЕВА Ксения Вадимовна</v>
      </c>
      <c r="D60" s="39" t="str">
        <f>призеры!D60</f>
        <v>24.06.03, КМС</v>
      </c>
      <c r="E60" s="39" t="str">
        <f>призеры!E60</f>
        <v>СФО</v>
      </c>
      <c r="F60" s="39" t="str">
        <f>призеры!F60</f>
        <v>Новосибирская, Новосибирск, МС</v>
      </c>
      <c r="G60" s="39"/>
      <c r="H60" s="40" t="str">
        <f>призеры!H60</f>
        <v>Мордвинов А.И. Макогон Н.В.</v>
      </c>
      <c r="I60" s="71"/>
    </row>
    <row r="61" spans="1:10" ht="23.1" hidden="1" customHeight="1">
      <c r="A61" s="84"/>
      <c r="B61" s="93" t="s">
        <v>11</v>
      </c>
      <c r="C61" s="52" t="s">
        <v>111</v>
      </c>
      <c r="D61" s="52" t="s">
        <v>112</v>
      </c>
      <c r="E61" s="52" t="s">
        <v>35</v>
      </c>
      <c r="F61" s="52" t="s">
        <v>53</v>
      </c>
      <c r="G61" s="81">
        <v>0</v>
      </c>
      <c r="H61" s="52" t="s">
        <v>54</v>
      </c>
      <c r="I61" s="71"/>
    </row>
    <row r="62" spans="1:10" ht="23.1" hidden="1" customHeight="1" thickBot="1">
      <c r="A62" s="83"/>
      <c r="B62" s="60" t="s">
        <v>11</v>
      </c>
      <c r="C62" s="35" t="s">
        <v>113</v>
      </c>
      <c r="D62" s="35" t="s">
        <v>114</v>
      </c>
      <c r="E62" s="35" t="s">
        <v>35</v>
      </c>
      <c r="F62" s="35" t="s">
        <v>58</v>
      </c>
      <c r="G62" s="62">
        <v>0</v>
      </c>
      <c r="H62" s="35" t="s">
        <v>115</v>
      </c>
      <c r="I62" s="11"/>
    </row>
    <row r="63" spans="1:10" ht="23.1" customHeight="1" thickBot="1">
      <c r="B63" s="13"/>
      <c r="C63" s="103"/>
      <c r="D63" s="103"/>
      <c r="E63" s="104"/>
      <c r="F63" s="103"/>
      <c r="G63" s="105"/>
      <c r="H63" s="116"/>
      <c r="I63" s="71"/>
      <c r="J63" s="66"/>
    </row>
    <row r="64" spans="1:10" ht="23.1" customHeight="1">
      <c r="A64" s="153" t="str">
        <f>призеры!A64</f>
        <v>75 кг</v>
      </c>
      <c r="B64" s="102" t="s">
        <v>4</v>
      </c>
      <c r="C64" s="36" t="str">
        <f>призеры!C64</f>
        <v xml:space="preserve">ПОДШИВАЛОВА Алина Антоновна  </v>
      </c>
      <c r="D64" s="36" t="str">
        <f>призеры!D64</f>
        <v>11.06.03, 2р</v>
      </c>
      <c r="E64" s="36" t="str">
        <f>призеры!E64</f>
        <v>СФО</v>
      </c>
      <c r="F64" s="36" t="str">
        <f>призеры!F64</f>
        <v>Алтайский, Бийск, МС</v>
      </c>
      <c r="G64" s="36"/>
      <c r="H64" s="37" t="str">
        <f>призеры!H64</f>
        <v>Кайгородов О.С. Теренин П.В.</v>
      </c>
      <c r="I64" s="71"/>
      <c r="J64" s="66"/>
    </row>
    <row r="65" spans="1:10" ht="23.1" customHeight="1">
      <c r="A65" s="154"/>
      <c r="B65" s="58" t="s">
        <v>5</v>
      </c>
      <c r="C65" s="35" t="str">
        <f>призеры!C65</f>
        <v>ЯДРИНА Анастасия Алексеевна</v>
      </c>
      <c r="D65" s="35" t="str">
        <f>призеры!D65</f>
        <v>28.12.02, КМС</v>
      </c>
      <c r="E65" s="35" t="str">
        <f>призеры!E65</f>
        <v>СФО</v>
      </c>
      <c r="F65" s="123" t="str">
        <f>призеры!F65</f>
        <v>Новосибирская, Новосибирск, МС</v>
      </c>
      <c r="G65" s="35"/>
      <c r="H65" s="38" t="str">
        <f>призеры!H65</f>
        <v>Сабитова Л.Б. Якубенко К.А.</v>
      </c>
      <c r="I65" s="71"/>
      <c r="J65" s="66"/>
    </row>
    <row r="66" spans="1:10" ht="27.75" customHeight="1">
      <c r="A66" s="154"/>
      <c r="B66" s="58" t="s">
        <v>6</v>
      </c>
      <c r="C66" s="35" t="str">
        <f>призеры!C66</f>
        <v xml:space="preserve">МИШЕНОВА Ольга Андреевна </v>
      </c>
      <c r="D66" s="35" t="str">
        <f>призеры!D66</f>
        <v>18.06.04, 2р</v>
      </c>
      <c r="E66" s="35" t="str">
        <f>призеры!E66</f>
        <v>СФО</v>
      </c>
      <c r="F66" s="35" t="str">
        <f>призеры!F66</f>
        <v>Алтайский, Бийск, МС</v>
      </c>
      <c r="G66" s="35"/>
      <c r="H66" s="38" t="str">
        <f>призеры!H66</f>
        <v>Кайгородов О.С. Теренин П.В.</v>
      </c>
      <c r="I66" s="71"/>
      <c r="J66" s="66"/>
    </row>
    <row r="67" spans="1:10" ht="23.1" customHeight="1" thickBot="1">
      <c r="A67" s="155"/>
      <c r="B67" s="60" t="s">
        <v>6</v>
      </c>
      <c r="C67" s="39" t="str">
        <f>призеры!C67</f>
        <v>ФРАДКИНА Анастасия Андреевна</v>
      </c>
      <c r="D67" s="39" t="str">
        <f>призеры!D67</f>
        <v>07.10.03, 1р</v>
      </c>
      <c r="E67" s="39" t="str">
        <f>призеры!E67</f>
        <v>СФО</v>
      </c>
      <c r="F67" s="39" t="str">
        <f>призеры!F67</f>
        <v>Новосибирская, Новосибирск, МС</v>
      </c>
      <c r="G67" s="39"/>
      <c r="H67" s="40" t="str">
        <f>призеры!H67</f>
        <v>Якубенко К.А. Сабитова Л.Б.</v>
      </c>
      <c r="I67" s="71"/>
    </row>
    <row r="68" spans="1:10" ht="23.1" hidden="1" customHeight="1">
      <c r="A68" s="54"/>
      <c r="B68" s="70" t="s">
        <v>11</v>
      </c>
      <c r="C68" s="52" t="s">
        <v>52</v>
      </c>
      <c r="D68" s="52" t="s">
        <v>40</v>
      </c>
      <c r="E68" s="52" t="s">
        <v>35</v>
      </c>
      <c r="F68" s="52" t="s">
        <v>53</v>
      </c>
      <c r="G68" s="81"/>
      <c r="H68" s="53" t="s">
        <v>54</v>
      </c>
      <c r="I68" s="71"/>
    </row>
    <row r="69" spans="1:10" ht="23.1" hidden="1" customHeight="1" thickBot="1">
      <c r="A69" s="55"/>
      <c r="B69" s="72" t="s">
        <v>12</v>
      </c>
      <c r="C69" s="39" t="s">
        <v>55</v>
      </c>
      <c r="D69" s="39" t="s">
        <v>40</v>
      </c>
      <c r="E69" s="39" t="s">
        <v>35</v>
      </c>
      <c r="F69" s="39" t="s">
        <v>41</v>
      </c>
      <c r="G69" s="63"/>
      <c r="H69" s="40" t="s">
        <v>42</v>
      </c>
      <c r="I69" s="11"/>
    </row>
    <row r="70" spans="1:10" ht="23.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4.75" customHeight="1">
      <c r="A71" s="153" t="str">
        <f>призеры!A71</f>
        <v>св 75 кг</v>
      </c>
      <c r="B71" s="33" t="s">
        <v>4</v>
      </c>
      <c r="C71" s="47" t="str">
        <f>призеры!C71</f>
        <v>ГЕРАСИМОВА Виктория Анатольевна</v>
      </c>
      <c r="D71" s="47" t="str">
        <f>призеры!D71</f>
        <v>17.01.04, 3р</v>
      </c>
      <c r="E71" s="47" t="str">
        <f>призеры!E71</f>
        <v>УФО</v>
      </c>
      <c r="F71" s="47" t="str">
        <f>призеры!F71</f>
        <v>Курганская, Курган, МС</v>
      </c>
      <c r="G71" s="47"/>
      <c r="H71" s="48" t="str">
        <f>призеры!H71</f>
        <v>Евтодеев В.Ф.</v>
      </c>
      <c r="I71" s="71"/>
      <c r="J71" s="66"/>
    </row>
    <row r="72" spans="1:10" ht="24.75" customHeight="1">
      <c r="A72" s="154"/>
      <c r="B72" s="68" t="s">
        <v>5</v>
      </c>
      <c r="C72" s="46" t="str">
        <f>призеры!C72</f>
        <v>ЧЕРНЫХ Анжела Евгеньевна</v>
      </c>
      <c r="D72" s="46" t="str">
        <f>призеры!D72</f>
        <v>03.09.02, КМС</v>
      </c>
      <c r="E72" s="46" t="str">
        <f>призеры!E72</f>
        <v>СФО</v>
      </c>
      <c r="F72" s="46" t="str">
        <f>призеры!F72</f>
        <v>Новосибирская, Новосибирск, МО</v>
      </c>
      <c r="G72" s="46"/>
      <c r="H72" s="49" t="str">
        <f>призеры!H72</f>
        <v>Федосеев М.Н.</v>
      </c>
      <c r="I72" s="71"/>
      <c r="J72" s="66"/>
    </row>
    <row r="73" spans="1:10" ht="25.5" customHeight="1">
      <c r="A73" s="154"/>
      <c r="B73" s="68" t="s">
        <v>6</v>
      </c>
      <c r="C73" s="46" t="str">
        <f>призеры!C73</f>
        <v>КЫЙЫНОВА Эмильсай Владимировна</v>
      </c>
      <c r="D73" s="46" t="str">
        <f>призеры!D73</f>
        <v>08.10.03, 1р</v>
      </c>
      <c r="E73" s="46" t="str">
        <f>призеры!E73</f>
        <v>СФО</v>
      </c>
      <c r="F73" s="46" t="str">
        <f>призеры!F73</f>
        <v xml:space="preserve">Р.Алтай, Горно-Алтайск, </v>
      </c>
      <c r="G73" s="46"/>
      <c r="H73" s="49" t="str">
        <f>призеры!H73</f>
        <v>Маников Э.Н.</v>
      </c>
      <c r="I73" s="71"/>
      <c r="J73" s="66"/>
    </row>
    <row r="74" spans="1:10" ht="27.75" customHeight="1" thickBot="1">
      <c r="A74" s="155"/>
      <c r="B74" s="72" t="s">
        <v>6</v>
      </c>
      <c r="C74" s="78" t="e">
        <f>призеры!C74</f>
        <v>#N/A</v>
      </c>
      <c r="D74" s="78" t="e">
        <f>призеры!D74</f>
        <v>#N/A</v>
      </c>
      <c r="E74" s="78" t="e">
        <f>призеры!E74</f>
        <v>#N/A</v>
      </c>
      <c r="F74" s="78" t="e">
        <f>призеры!F74</f>
        <v>#N/A</v>
      </c>
      <c r="G74" s="78"/>
      <c r="H74" s="169" t="e">
        <f>призеры!H74</f>
        <v>#N/A</v>
      </c>
      <c r="I74" s="71"/>
    </row>
    <row r="75" spans="1:10" ht="23.1" hidden="1" customHeight="1">
      <c r="A75" s="84"/>
      <c r="B75" s="70" t="s">
        <v>11</v>
      </c>
      <c r="C75" s="85" t="s">
        <v>46</v>
      </c>
      <c r="D75" s="85" t="s">
        <v>102</v>
      </c>
      <c r="E75" s="85" t="s">
        <v>35</v>
      </c>
      <c r="F75" s="85" t="s">
        <v>47</v>
      </c>
      <c r="G75" s="86">
        <v>0</v>
      </c>
      <c r="H75" s="87" t="s">
        <v>48</v>
      </c>
      <c r="I75" s="71"/>
    </row>
    <row r="76" spans="1:10" ht="23.1" hidden="1" customHeight="1" thickBot="1">
      <c r="A76" s="83"/>
      <c r="B76" s="72" t="s">
        <v>11</v>
      </c>
      <c r="C76" s="50" t="s">
        <v>55</v>
      </c>
      <c r="D76" s="50" t="s">
        <v>102</v>
      </c>
      <c r="E76" s="50" t="s">
        <v>35</v>
      </c>
      <c r="F76" s="50" t="s">
        <v>41</v>
      </c>
      <c r="G76" s="78">
        <v>0</v>
      </c>
      <c r="H76" s="51" t="s">
        <v>42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79">
        <v>0</v>
      </c>
      <c r="J78" s="67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П.В.Шалюта</v>
      </c>
      <c r="G81" s="23"/>
      <c r="H81" s="6"/>
      <c r="I81" s="71"/>
    </row>
    <row r="82" spans="1:19" ht="23.1" customHeight="1">
      <c r="C82" s="1"/>
      <c r="F82" t="str">
        <f>[1]реквизиты!$G$9</f>
        <v>/Бийск/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M3" sqref="M3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10" ht="20.25" customHeight="1">
      <c r="A2" s="131" t="s">
        <v>32</v>
      </c>
      <c r="B2" s="131"/>
      <c r="C2" s="131"/>
      <c r="D2" s="131"/>
      <c r="E2" s="131"/>
      <c r="F2" s="131"/>
      <c r="G2" s="131"/>
      <c r="H2" s="131"/>
      <c r="I2" s="131"/>
    </row>
    <row r="3" spans="1:10" ht="40.5" customHeight="1">
      <c r="A3" s="148" t="str">
        <f>[1]реквизиты!$A$2</f>
        <v>Всероссийские соревнования по самбо среди юношей и девушек 2002-2003г.р.  в честь полного кавалера ордена Славы, почетного Гражданина г.Бийска Н.А.Чернышева /ЕКП 6148/</v>
      </c>
      <c r="B3" s="148"/>
      <c r="C3" s="148"/>
      <c r="D3" s="148"/>
      <c r="E3" s="148"/>
      <c r="F3" s="148"/>
      <c r="G3" s="148"/>
      <c r="H3" s="148"/>
      <c r="I3" s="148"/>
    </row>
    <row r="4" spans="1:10" ht="16.5" customHeight="1">
      <c r="A4" s="131" t="str">
        <f>[1]реквизиты!$A$3</f>
        <v>09-12 января 2019г</v>
      </c>
      <c r="B4" s="131"/>
      <c r="C4" s="131"/>
      <c r="D4" s="131"/>
      <c r="E4" s="131"/>
      <c r="F4" s="131"/>
      <c r="G4" s="131"/>
      <c r="H4" s="131"/>
      <c r="I4" s="131"/>
    </row>
    <row r="5" spans="1:10" ht="3.75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" customHeight="1">
      <c r="B6" s="162" t="s">
        <v>0</v>
      </c>
      <c r="C6" s="134" t="s">
        <v>1</v>
      </c>
      <c r="D6" s="134" t="s">
        <v>2</v>
      </c>
      <c r="E6" s="134" t="s">
        <v>15</v>
      </c>
      <c r="F6" s="134" t="s">
        <v>16</v>
      </c>
      <c r="G6" s="132"/>
      <c r="H6" s="149" t="s">
        <v>3</v>
      </c>
      <c r="I6" s="151"/>
    </row>
    <row r="7" spans="1:10" ht="13.5" customHeight="1" thickBot="1">
      <c r="B7" s="163"/>
      <c r="C7" s="135"/>
      <c r="D7" s="135"/>
      <c r="E7" s="135"/>
      <c r="F7" s="135"/>
      <c r="G7" s="133"/>
      <c r="H7" s="150"/>
      <c r="I7" s="151"/>
    </row>
    <row r="8" spans="1:10" ht="23.1" customHeight="1" thickBot="1">
      <c r="A8" s="156" t="str">
        <f>призеры!A8</f>
        <v>40 кг</v>
      </c>
      <c r="B8" s="121" t="s">
        <v>4</v>
      </c>
      <c r="C8" s="36" t="str">
        <f>призеры!C8</f>
        <v>ТЕПУКОВА Камила Алексеевна</v>
      </c>
      <c r="D8" s="36" t="str">
        <f>призеры!D8</f>
        <v>20.03.04, 1р</v>
      </c>
      <c r="E8" s="36" t="str">
        <f>призеры!E8</f>
        <v>СФО</v>
      </c>
      <c r="F8" s="36" t="str">
        <f>призеры!F8</f>
        <v>Р.Алтай, Онгудайский, ПР</v>
      </c>
      <c r="G8" s="36"/>
      <c r="H8" s="37" t="str">
        <f>призеры!H8</f>
        <v>Чийбунова Т.С.</v>
      </c>
      <c r="I8" s="152"/>
      <c r="J8" s="130"/>
    </row>
    <row r="9" spans="1:10" ht="23.1" customHeight="1" thickBot="1">
      <c r="A9" s="157"/>
      <c r="B9" s="119" t="s">
        <v>5</v>
      </c>
      <c r="C9" s="117" t="str">
        <f>призеры!C9</f>
        <v>МАЛКИНА Алия Вячеславовна</v>
      </c>
      <c r="D9" s="117" t="str">
        <f>призеры!D9</f>
        <v>27.02.02, 1р</v>
      </c>
      <c r="E9" s="117" t="str">
        <f>призеры!E9</f>
        <v>СФО</v>
      </c>
      <c r="F9" s="117" t="str">
        <f>призеры!F9</f>
        <v>Р.Алтай, Онгудайский, ПР</v>
      </c>
      <c r="G9" s="117"/>
      <c r="H9" s="118" t="str">
        <f>призеры!H9</f>
        <v>Чийбунова Т.С.</v>
      </c>
      <c r="I9" s="152"/>
      <c r="J9" s="130"/>
    </row>
    <row r="10" spans="1:10" ht="23.1" hidden="1" customHeight="1">
      <c r="A10" s="54"/>
      <c r="B10" s="93" t="s">
        <v>6</v>
      </c>
      <c r="C10" s="52" t="str">
        <f>[4]ит.пр!C8</f>
        <v>АХМЕТОВА Александра Санатовна</v>
      </c>
      <c r="D10" s="52" t="str">
        <f>[4]ит.пр!D8</f>
        <v>21.09.04, 1р</v>
      </c>
      <c r="E10" s="52" t="str">
        <f>[4]ит.пр!E8</f>
        <v>СФО</v>
      </c>
      <c r="F10" s="52" t="str">
        <f>[4]ит.пр!F8</f>
        <v>Алтайский, Барнаул, МС</v>
      </c>
      <c r="G10" s="81"/>
      <c r="H10" s="53" t="str">
        <f>[4]ит.пр!H8</f>
        <v>Тюкин С.Г. Жданов В.В.</v>
      </c>
      <c r="I10" s="152"/>
      <c r="J10" s="130"/>
    </row>
    <row r="11" spans="1:10" ht="23.1" hidden="1" customHeight="1">
      <c r="A11" s="54"/>
      <c r="B11" s="59" t="s">
        <v>6</v>
      </c>
      <c r="C11" s="35" t="str">
        <f>[4]ит.пр!C9</f>
        <v>БЕЛОУСОВА Юлия Сергеевна</v>
      </c>
      <c r="D11" s="35" t="str">
        <f>[4]ит.пр!D9</f>
        <v>11.07.03, 2р</v>
      </c>
      <c r="E11" s="35" t="str">
        <f>[4]ит.пр!E9</f>
        <v>СФО</v>
      </c>
      <c r="F11" s="35" t="str">
        <f>[4]ит.пр!F9</f>
        <v>Алтайский, Шипуново</v>
      </c>
      <c r="G11" s="62"/>
      <c r="H11" s="38" t="str">
        <f>[4]ит.пр!H9</f>
        <v>Куликов В.М.</v>
      </c>
      <c r="I11" s="152"/>
      <c r="J11" s="130"/>
    </row>
    <row r="12" spans="1:10" ht="23.1" hidden="1" customHeight="1">
      <c r="A12" s="54"/>
      <c r="B12" s="59" t="s">
        <v>11</v>
      </c>
      <c r="C12" s="35" t="str">
        <f>[4]ит.пр!C10</f>
        <v>ЯКОВЛЕВА Ирина Витальевна</v>
      </c>
      <c r="D12" s="35" t="str">
        <f>[4]ит.пр!D10</f>
        <v>17.12.04, 1р</v>
      </c>
      <c r="E12" s="35" t="str">
        <f>[4]ит.пр!E10</f>
        <v>СФО</v>
      </c>
      <c r="F12" s="35" t="str">
        <f>[4]ит.пр!F10</f>
        <v>Красноярский, Красноярск, МС</v>
      </c>
      <c r="G12" s="62"/>
      <c r="H12" s="38" t="str">
        <f>[4]ит.пр!H10</f>
        <v xml:space="preserve"> Хрыкин М.М.</v>
      </c>
      <c r="I12" s="146"/>
      <c r="J12" s="130"/>
    </row>
    <row r="13" spans="1:10" ht="23.1" hidden="1" customHeight="1" thickBot="1">
      <c r="A13" s="55"/>
      <c r="B13" s="60" t="s">
        <v>11</v>
      </c>
      <c r="C13" s="39" t="str">
        <f>[4]ит.пр!C11</f>
        <v>ШУРОВА Милана Вячеславовна</v>
      </c>
      <c r="D13" s="39" t="str">
        <f>[4]ит.пр!D11</f>
        <v>27.02.02, 1р</v>
      </c>
      <c r="E13" s="39" t="str">
        <f>[4]ит.пр!E11</f>
        <v>СФО</v>
      </c>
      <c r="F13" s="39" t="str">
        <f>[4]ит.пр!F11</f>
        <v xml:space="preserve">Р.Алтай, Горно-Алтайск, </v>
      </c>
      <c r="G13" s="63"/>
      <c r="H13" s="40" t="str">
        <f>[4]ит.пр!H11</f>
        <v>Шарагов Н.П.</v>
      </c>
      <c r="I13" s="146"/>
      <c r="J13" s="130"/>
    </row>
    <row r="14" spans="1:10" ht="20.100000000000001" customHeight="1" thickBot="1">
      <c r="B14" s="8"/>
      <c r="C14" s="9"/>
      <c r="D14" s="9"/>
      <c r="E14" s="24"/>
      <c r="F14" s="9"/>
      <c r="G14" s="64"/>
      <c r="H14" s="9"/>
      <c r="I14" s="71"/>
      <c r="J14" s="130"/>
    </row>
    <row r="15" spans="1:10" ht="23.1" customHeight="1" thickBot="1">
      <c r="A15" s="156" t="str">
        <f>призеры!A15</f>
        <v>44 кг</v>
      </c>
      <c r="B15" s="122" t="s">
        <v>4</v>
      </c>
      <c r="C15" s="36" t="str">
        <f>призеры!C15</f>
        <v>МАРЧЕНКО Вероника Вадимовна</v>
      </c>
      <c r="D15" s="36" t="str">
        <f>призеры!D15</f>
        <v>29.03.03, 1р</v>
      </c>
      <c r="E15" s="36" t="str">
        <f>призеры!E15</f>
        <v>СФО</v>
      </c>
      <c r="F15" s="36" t="str">
        <f>призеры!F15</f>
        <v>Новосибирская, Новосибирск, МС</v>
      </c>
      <c r="G15" s="36"/>
      <c r="H15" s="37" t="str">
        <f>призеры!H15</f>
        <v>Блинов А.В. Цыганов С.В.</v>
      </c>
      <c r="I15" s="71"/>
      <c r="J15" s="130"/>
    </row>
    <row r="16" spans="1:10" ht="23.1" customHeight="1" thickBot="1">
      <c r="A16" s="157"/>
      <c r="B16" s="120" t="s">
        <v>5</v>
      </c>
      <c r="C16" s="117" t="str">
        <f>призеры!C16</f>
        <v xml:space="preserve">ПОСАЖЕННИКОВА Надежда Викторовна </v>
      </c>
      <c r="D16" s="117" t="str">
        <f>призеры!D16</f>
        <v>05.02.02, 1р</v>
      </c>
      <c r="E16" s="117" t="str">
        <f>призеры!E16</f>
        <v>СФО</v>
      </c>
      <c r="F16" s="117" t="str">
        <f>призеры!F16</f>
        <v xml:space="preserve">Р.Алтай, Горно-Алтайск, </v>
      </c>
      <c r="G16" s="117"/>
      <c r="H16" s="118" t="str">
        <f>призеры!H16</f>
        <v>Емельянов А.А.</v>
      </c>
      <c r="I16" s="71"/>
    </row>
    <row r="17" spans="1:16" ht="23.1" hidden="1" customHeight="1">
      <c r="A17" s="54"/>
      <c r="B17" s="70" t="s">
        <v>6</v>
      </c>
      <c r="C17" s="52" t="str">
        <f>[5]ит.пр!C8</f>
        <v>РЫЦИНА Диана Дмитриевна</v>
      </c>
      <c r="D17" s="52" t="str">
        <f>[5]ит.пр!D8</f>
        <v>11.04.02, 1р</v>
      </c>
      <c r="E17" s="52" t="str">
        <f>[5]ит.пр!E8</f>
        <v>СФО</v>
      </c>
      <c r="F17" s="52" t="str">
        <f>[5]ит.пр!F8</f>
        <v>Красноярский, Красноярск, МС</v>
      </c>
      <c r="G17" s="81">
        <f>[5]ит.пр!G8</f>
        <v>0</v>
      </c>
      <c r="H17" s="53" t="str">
        <f>[5]ит.пр!H8</f>
        <v>Батурин А.В. Хрыкин М.М.</v>
      </c>
      <c r="I17" s="71"/>
    </row>
    <row r="18" spans="1:16" ht="23.1" hidden="1" customHeight="1">
      <c r="A18" s="54"/>
      <c r="B18" s="68" t="s">
        <v>6</v>
      </c>
      <c r="C18" s="35" t="str">
        <f>[5]ит.пр!C9</f>
        <v>ПОЛЕВОД Яна Андреевна</v>
      </c>
      <c r="D18" s="35" t="str">
        <f>[5]ит.пр!D9</f>
        <v>21.08.04, 1р</v>
      </c>
      <c r="E18" s="35" t="str">
        <f>[5]ит.пр!E9</f>
        <v>СФО</v>
      </c>
      <c r="F18" s="35" t="str">
        <f>[5]ит.пр!F9</f>
        <v>Алтайский, Барнаул, СС</v>
      </c>
      <c r="G18" s="62">
        <f>[5]ит.пр!G9</f>
        <v>0</v>
      </c>
      <c r="H18" s="38" t="str">
        <f>[5]ит.пр!H9</f>
        <v>Белин Д.С. Вялых В.А</v>
      </c>
      <c r="I18" s="146"/>
    </row>
    <row r="19" spans="1:16" ht="23.1" hidden="1" customHeight="1">
      <c r="A19" s="54"/>
      <c r="B19" s="68" t="s">
        <v>11</v>
      </c>
      <c r="C19" s="35" t="str">
        <f>[5]ит.пр!C10</f>
        <v>ТИСЛИНА Алина Денисовна</v>
      </c>
      <c r="D19" s="35" t="str">
        <f>[5]ит.пр!D10</f>
        <v>30.07.03, КМС</v>
      </c>
      <c r="E19" s="35" t="str">
        <f>[5]ит.пр!E10</f>
        <v>СФО</v>
      </c>
      <c r="F19" s="35" t="str">
        <f>[5]ит.пр!F10</f>
        <v>Новосибирская, Новосибирск, МС</v>
      </c>
      <c r="G19" s="62">
        <f>[5]ит.пр!G10</f>
        <v>0</v>
      </c>
      <c r="H19" s="38" t="str">
        <f>[5]ит.пр!H10</f>
        <v>Завалищев В.С.</v>
      </c>
      <c r="I19" s="146"/>
    </row>
    <row r="20" spans="1:16" ht="23.1" hidden="1" customHeight="1" thickBot="1">
      <c r="A20" s="55"/>
      <c r="B20" s="72" t="s">
        <v>11</v>
      </c>
      <c r="C20" s="39" t="str">
        <f>[5]ит.пр!C11</f>
        <v>КОВАЛЕВА Виктория Вадимовна</v>
      </c>
      <c r="D20" s="39" t="str">
        <f>[5]ит.пр!D11</f>
        <v>19.11.04, 2р</v>
      </c>
      <c r="E20" s="39" t="str">
        <f>[5]ит.пр!E11</f>
        <v>СФО</v>
      </c>
      <c r="F20" s="39" t="str">
        <f>[5]ит.пр!F11</f>
        <v>Алтайский, Бийск, МС</v>
      </c>
      <c r="G20" s="63">
        <f>[5]ит.пр!G11</f>
        <v>0</v>
      </c>
      <c r="H20" s="40" t="str">
        <f>[5]ит.пр!H11</f>
        <v>Шалюта П.В. Паринова Т.В.</v>
      </c>
      <c r="I20" s="11"/>
    </row>
    <row r="21" spans="1:16" ht="20.100000000000001" customHeight="1" thickBot="1">
      <c r="B21" s="13"/>
      <c r="C21" s="9"/>
      <c r="D21" s="9"/>
      <c r="E21" s="24"/>
      <c r="F21" s="9"/>
      <c r="G21" s="64"/>
      <c r="H21" s="9"/>
      <c r="I21" s="71"/>
      <c r="J21" s="66"/>
    </row>
    <row r="22" spans="1:16" ht="23.1" customHeight="1" thickBot="1">
      <c r="A22" s="156" t="str">
        <f>призеры!A22</f>
        <v>48 кг</v>
      </c>
      <c r="B22" s="122" t="s">
        <v>4</v>
      </c>
      <c r="C22" s="36" t="str">
        <f>призеры!C22</f>
        <v>РЫХЛЕВИЧ Карина Павловна</v>
      </c>
      <c r="D22" s="36" t="str">
        <f>призеры!D22</f>
        <v>17.05.04, КМС</v>
      </c>
      <c r="E22" s="36" t="str">
        <f>призеры!E22</f>
        <v>СФО</v>
      </c>
      <c r="F22" s="36" t="str">
        <f>призеры!F22</f>
        <v>Томская, Северск, МО</v>
      </c>
      <c r="G22" s="36"/>
      <c r="H22" s="37" t="str">
        <f>призеры!H22</f>
        <v>Вышегородцев ДЕ, Вахмистрова НА</v>
      </c>
      <c r="I22" s="71"/>
      <c r="J22" s="66"/>
    </row>
    <row r="23" spans="1:16" ht="23.1" customHeight="1" thickBot="1">
      <c r="A23" s="157"/>
      <c r="B23" s="120" t="s">
        <v>5</v>
      </c>
      <c r="C23" s="128" t="str">
        <f>призеры!C23</f>
        <v>ДАНИЛЕНКО Дарья Игоревна</v>
      </c>
      <c r="D23" s="128" t="str">
        <f>призеры!D23</f>
        <v>11.06.02, 1р</v>
      </c>
      <c r="E23" s="128" t="str">
        <f>призеры!E23</f>
        <v>СФО</v>
      </c>
      <c r="F23" s="128" t="str">
        <f>призеры!F23</f>
        <v>Алтайский, Заринск</v>
      </c>
      <c r="G23" s="128"/>
      <c r="H23" s="129" t="str">
        <f>призеры!H23</f>
        <v>Блинов А.В. Блинова Л.О.</v>
      </c>
      <c r="I23" s="71"/>
      <c r="J23" s="66"/>
    </row>
    <row r="24" spans="1:16" ht="23.1" hidden="1" customHeight="1">
      <c r="A24" s="54"/>
      <c r="B24" s="70" t="s">
        <v>6</v>
      </c>
      <c r="C24" s="52" t="e">
        <f>[2]ит.пр!C8</f>
        <v>#N/A</v>
      </c>
      <c r="D24" s="52" t="e">
        <f>[2]ит.пр!D8</f>
        <v>#N/A</v>
      </c>
      <c r="E24" s="52" t="e">
        <f>[2]ит.пр!E8</f>
        <v>#N/A</v>
      </c>
      <c r="F24" s="52" t="e">
        <f>[2]ит.пр!F8</f>
        <v>#N/A</v>
      </c>
      <c r="G24" s="81"/>
      <c r="H24" s="53" t="e">
        <f>[2]ит.пр!H8</f>
        <v>#N/A</v>
      </c>
      <c r="I24" s="71"/>
      <c r="J24" s="66"/>
    </row>
    <row r="25" spans="1:16" ht="23.1" hidden="1" customHeight="1">
      <c r="A25" s="54"/>
      <c r="B25" s="68" t="s">
        <v>6</v>
      </c>
      <c r="C25" s="35" t="e">
        <f>[2]ит.пр!C9</f>
        <v>#N/A</v>
      </c>
      <c r="D25" s="35" t="e">
        <f>[2]ит.пр!D9</f>
        <v>#N/A</v>
      </c>
      <c r="E25" s="35" t="e">
        <f>[2]ит.пр!E9</f>
        <v>#N/A</v>
      </c>
      <c r="F25" s="35" t="e">
        <f>[2]ит.пр!F9</f>
        <v>#N/A</v>
      </c>
      <c r="G25" s="62"/>
      <c r="H25" s="38" t="e">
        <f>[2]ит.пр!H9</f>
        <v>#N/A</v>
      </c>
      <c r="I25" s="71"/>
    </row>
    <row r="26" spans="1:16" ht="23.1" hidden="1" customHeight="1">
      <c r="A26" s="54"/>
      <c r="B26" s="68" t="s">
        <v>11</v>
      </c>
      <c r="C26" s="35" t="e">
        <f>[2]ит.пр!C10</f>
        <v>#N/A</v>
      </c>
      <c r="D26" s="35" t="e">
        <f>[2]ит.пр!D10</f>
        <v>#N/A</v>
      </c>
      <c r="E26" s="35" t="e">
        <f>[2]ит.пр!E10</f>
        <v>#N/A</v>
      </c>
      <c r="F26" s="35" t="e">
        <f>[2]ит.пр!F10</f>
        <v>#N/A</v>
      </c>
      <c r="G26" s="62"/>
      <c r="H26" s="38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/>
      <c r="H27" s="40" t="e">
        <f>[2]ит.пр!H11</f>
        <v>#N/A</v>
      </c>
      <c r="I27" s="11"/>
    </row>
    <row r="28" spans="1:16" ht="20.10000000000000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 thickBot="1">
      <c r="A29" s="156" t="str">
        <f>призеры!A29</f>
        <v>52 кг</v>
      </c>
      <c r="B29" s="122" t="s">
        <v>4</v>
      </c>
      <c r="C29" s="36" t="str">
        <f>призеры!C29</f>
        <v>ЛЕБЕДЬКО Кристина Павловна</v>
      </c>
      <c r="D29" s="36" t="str">
        <f>призеры!D29</f>
        <v>17.01.03, КМС</v>
      </c>
      <c r="E29" s="36" t="str">
        <f>призеры!E29</f>
        <v>СФО</v>
      </c>
      <c r="F29" s="36" t="str">
        <f>призеры!F29</f>
        <v>Новосибирская, Новосибирск, МС</v>
      </c>
      <c r="G29" s="36"/>
      <c r="H29" s="37" t="str">
        <f>призеры!H29</f>
        <v>Блинов А.В. Цыганов С.В.</v>
      </c>
      <c r="I29" s="71"/>
      <c r="J29" s="66"/>
    </row>
    <row r="30" spans="1:16" ht="23.1" customHeight="1" thickBot="1">
      <c r="A30" s="157"/>
      <c r="B30" s="120" t="s">
        <v>5</v>
      </c>
      <c r="C30" s="117" t="str">
        <f>призеры!C30</f>
        <v>ШИМПФ Элеонора Вилорьевна</v>
      </c>
      <c r="D30" s="117" t="str">
        <f>призеры!D30</f>
        <v>10.01.02, КМС</v>
      </c>
      <c r="E30" s="117" t="str">
        <f>призеры!E30</f>
        <v>СФО</v>
      </c>
      <c r="F30" s="117" t="str">
        <f>призеры!F30</f>
        <v>Алтайский, Барнаул, МС</v>
      </c>
      <c r="G30" s="117"/>
      <c r="H30" s="118" t="str">
        <f>призеры!H30</f>
        <v>Тюкин С.Г. Жданов В.В.</v>
      </c>
      <c r="I30" s="71"/>
      <c r="J30" s="66"/>
    </row>
    <row r="31" spans="1:16" ht="23.1" hidden="1" customHeight="1">
      <c r="A31" s="84"/>
      <c r="B31" s="70" t="s">
        <v>6</v>
      </c>
      <c r="C31" s="52" t="s">
        <v>68</v>
      </c>
      <c r="D31" s="52" t="s">
        <v>57</v>
      </c>
      <c r="E31" s="52" t="s">
        <v>35</v>
      </c>
      <c r="F31" s="52" t="s">
        <v>69</v>
      </c>
      <c r="G31" s="81"/>
      <c r="H31" s="53" t="s">
        <v>70</v>
      </c>
      <c r="I31" s="71"/>
      <c r="J31" s="66"/>
    </row>
    <row r="32" spans="1:16" ht="23.1" hidden="1" customHeight="1">
      <c r="A32" s="82"/>
      <c r="B32" s="68" t="s">
        <v>6</v>
      </c>
      <c r="C32" s="35" t="s">
        <v>71</v>
      </c>
      <c r="D32" s="35" t="s">
        <v>57</v>
      </c>
      <c r="E32" s="35" t="s">
        <v>35</v>
      </c>
      <c r="F32" s="35" t="s">
        <v>69</v>
      </c>
      <c r="G32" s="62"/>
      <c r="H32" s="38" t="s">
        <v>72</v>
      </c>
      <c r="I32" s="71"/>
    </row>
    <row r="33" spans="1:10" ht="23.1" hidden="1" customHeight="1">
      <c r="A33" s="82"/>
      <c r="B33" s="68" t="s">
        <v>11</v>
      </c>
      <c r="C33" s="35" t="s">
        <v>56</v>
      </c>
      <c r="D33" s="35" t="s">
        <v>57</v>
      </c>
      <c r="E33" s="35" t="s">
        <v>35</v>
      </c>
      <c r="F33" s="35" t="s">
        <v>58</v>
      </c>
      <c r="G33" s="62"/>
      <c r="H33" s="38" t="s">
        <v>59</v>
      </c>
      <c r="I33" s="71"/>
    </row>
    <row r="34" spans="1:10" ht="23.1" hidden="1" customHeight="1" thickBot="1">
      <c r="A34" s="83"/>
      <c r="B34" s="72" t="s">
        <v>11</v>
      </c>
      <c r="C34" s="39" t="s">
        <v>60</v>
      </c>
      <c r="D34" s="39" t="s">
        <v>57</v>
      </c>
      <c r="E34" s="39" t="s">
        <v>35</v>
      </c>
      <c r="F34" s="39" t="s">
        <v>58</v>
      </c>
      <c r="G34" s="63"/>
      <c r="H34" s="40" t="s">
        <v>61</v>
      </c>
      <c r="I34" s="71"/>
    </row>
    <row r="35" spans="1:10" ht="20.10000000000000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customHeight="1" thickBot="1">
      <c r="A36" s="156" t="str">
        <f>призеры!A36</f>
        <v>56 кг</v>
      </c>
      <c r="B36" s="122" t="s">
        <v>4</v>
      </c>
      <c r="C36" s="36" t="str">
        <f>призеры!C36</f>
        <v>СОЁНОВА Маргарита Сергеевна</v>
      </c>
      <c r="D36" s="36" t="str">
        <f>призеры!D36</f>
        <v>19.05.04, 1р</v>
      </c>
      <c r="E36" s="36" t="str">
        <f>призеры!E36</f>
        <v>СФО</v>
      </c>
      <c r="F36" s="36" t="str">
        <f>призеры!F36</f>
        <v>Р.Алтай, Горно-Алтайск, Д</v>
      </c>
      <c r="G36" s="36"/>
      <c r="H36" s="37" t="str">
        <f>призеры!H36</f>
        <v>Яйтаков А.М.</v>
      </c>
      <c r="I36" s="71"/>
      <c r="J36" s="66"/>
    </row>
    <row r="37" spans="1:10" ht="23.1" customHeight="1" thickBot="1">
      <c r="A37" s="157"/>
      <c r="B37" s="120" t="s">
        <v>5</v>
      </c>
      <c r="C37" s="128" t="str">
        <f>призеры!C37</f>
        <v>КЛАПОЦКАЯ Мария Николаевна</v>
      </c>
      <c r="D37" s="128" t="str">
        <f>призеры!D37</f>
        <v>08.06.03, 1р</v>
      </c>
      <c r="E37" s="128" t="str">
        <f>призеры!E37</f>
        <v>СФО</v>
      </c>
      <c r="F37" s="128" t="str">
        <f>призеры!F37</f>
        <v>Красноярский, Красноярск, МС</v>
      </c>
      <c r="G37" s="128"/>
      <c r="H37" s="129" t="str">
        <f>призеры!H37</f>
        <v>Батурин А.В. Хрыкин М.М.</v>
      </c>
      <c r="I37" s="71"/>
      <c r="J37" s="66"/>
    </row>
    <row r="38" spans="1:10" ht="22.5" hidden="1" customHeight="1">
      <c r="A38" s="91"/>
      <c r="B38" s="70" t="s">
        <v>6</v>
      </c>
      <c r="C38" s="52" t="s">
        <v>91</v>
      </c>
      <c r="D38" s="52" t="s">
        <v>92</v>
      </c>
      <c r="E38" s="52" t="s">
        <v>93</v>
      </c>
      <c r="F38" s="52" t="s">
        <v>94</v>
      </c>
      <c r="G38" s="81"/>
      <c r="H38" s="53" t="s">
        <v>95</v>
      </c>
      <c r="I38" s="71"/>
      <c r="J38" s="66"/>
    </row>
    <row r="39" spans="1:10" ht="23.1" hidden="1" customHeight="1">
      <c r="A39" s="91"/>
      <c r="B39" s="68" t="s">
        <v>6</v>
      </c>
      <c r="C39" s="35" t="s">
        <v>96</v>
      </c>
      <c r="D39" s="35" t="s">
        <v>97</v>
      </c>
      <c r="E39" s="35" t="s">
        <v>98</v>
      </c>
      <c r="F39" s="35" t="s">
        <v>99</v>
      </c>
      <c r="G39" s="62"/>
      <c r="H39" s="38" t="s">
        <v>100</v>
      </c>
      <c r="I39" s="65" t="s">
        <v>14</v>
      </c>
    </row>
    <row r="40" spans="1:10" ht="23.1" hidden="1" customHeight="1">
      <c r="A40" s="91"/>
      <c r="B40" s="68" t="s">
        <v>11</v>
      </c>
      <c r="C40" s="35" t="s">
        <v>73</v>
      </c>
      <c r="D40" s="35" t="s">
        <v>74</v>
      </c>
      <c r="E40" s="35" t="s">
        <v>75</v>
      </c>
      <c r="F40" s="35" t="s">
        <v>76</v>
      </c>
      <c r="G40" s="62"/>
      <c r="H40" s="38" t="s">
        <v>77</v>
      </c>
      <c r="I40" s="71"/>
    </row>
    <row r="41" spans="1:10" ht="23.1" hidden="1" customHeight="1" thickBot="1">
      <c r="A41" s="92"/>
      <c r="B41" s="72" t="s">
        <v>11</v>
      </c>
      <c r="C41" s="39" t="s">
        <v>78</v>
      </c>
      <c r="D41" s="39" t="s">
        <v>79</v>
      </c>
      <c r="E41" s="39" t="s">
        <v>75</v>
      </c>
      <c r="F41" s="39" t="s">
        <v>80</v>
      </c>
      <c r="G41" s="63"/>
      <c r="H41" s="40" t="s">
        <v>81</v>
      </c>
      <c r="I41" s="71"/>
    </row>
    <row r="42" spans="1:10" ht="20.100000000000001" customHeight="1" thickBot="1">
      <c r="A42" s="142"/>
      <c r="B42" s="142"/>
      <c r="C42" s="142"/>
      <c r="D42" s="142"/>
      <c r="E42" s="142"/>
      <c r="F42" s="142"/>
      <c r="G42" s="142"/>
      <c r="H42" s="143"/>
      <c r="I42" s="71"/>
      <c r="J42" s="66"/>
    </row>
    <row r="43" spans="1:10" ht="23.1" customHeight="1" thickBot="1">
      <c r="A43" s="156" t="str">
        <f>призеры!A43</f>
        <v>60 кг</v>
      </c>
      <c r="B43" s="122" t="s">
        <v>4</v>
      </c>
      <c r="C43" s="36" t="str">
        <f>призеры!C43</f>
        <v>ГОЛУБЕВА Екатерина Сергеевна</v>
      </c>
      <c r="D43" s="36" t="str">
        <f>призеры!D43</f>
        <v>17.10.03, КМС</v>
      </c>
      <c r="E43" s="36" t="str">
        <f>призеры!E43</f>
        <v>СФО</v>
      </c>
      <c r="F43" s="36" t="str">
        <f>призеры!F43</f>
        <v>Новосибирская, Новосибирск, МС</v>
      </c>
      <c r="G43" s="36"/>
      <c r="H43" s="37" t="str">
        <f>призеры!H43</f>
        <v>Орлов А.А. Ри А.Ч.</v>
      </c>
      <c r="I43" s="71"/>
      <c r="J43" s="66"/>
    </row>
    <row r="44" spans="1:10" ht="23.1" customHeight="1" thickBot="1">
      <c r="A44" s="157"/>
      <c r="B44" s="120" t="s">
        <v>5</v>
      </c>
      <c r="C44" s="117" t="s">
        <v>33</v>
      </c>
      <c r="D44" s="117" t="s">
        <v>34</v>
      </c>
      <c r="E44" s="117" t="s">
        <v>35</v>
      </c>
      <c r="F44" s="117" t="s">
        <v>36</v>
      </c>
      <c r="G44" s="117"/>
      <c r="H44" s="118" t="s">
        <v>37</v>
      </c>
      <c r="I44" s="71"/>
      <c r="J44" s="66"/>
    </row>
    <row r="45" spans="1:10" ht="23.1" hidden="1" customHeight="1">
      <c r="A45" s="91"/>
      <c r="B45" s="70" t="s">
        <v>6</v>
      </c>
      <c r="C45" s="52" t="s">
        <v>103</v>
      </c>
      <c r="D45" s="52" t="s">
        <v>104</v>
      </c>
      <c r="E45" s="52" t="s">
        <v>35</v>
      </c>
      <c r="F45" s="52" t="s">
        <v>105</v>
      </c>
      <c r="G45" s="81">
        <v>0</v>
      </c>
      <c r="H45" s="53" t="s">
        <v>106</v>
      </c>
      <c r="I45" s="71"/>
      <c r="J45" s="66"/>
    </row>
    <row r="46" spans="1:10" ht="23.1" hidden="1" customHeight="1">
      <c r="A46" s="91"/>
      <c r="B46" s="68" t="s">
        <v>6</v>
      </c>
      <c r="C46" s="35" t="s">
        <v>107</v>
      </c>
      <c r="D46" s="35" t="s">
        <v>108</v>
      </c>
      <c r="E46" s="35" t="s">
        <v>35</v>
      </c>
      <c r="F46" s="35" t="s">
        <v>109</v>
      </c>
      <c r="G46" s="62">
        <v>0</v>
      </c>
      <c r="H46" s="38" t="s">
        <v>110</v>
      </c>
      <c r="I46" s="71"/>
    </row>
    <row r="47" spans="1:10" ht="23.1" hidden="1" customHeight="1">
      <c r="A47" s="91"/>
      <c r="B47" s="68" t="s">
        <v>11</v>
      </c>
      <c r="C47" s="35" t="s">
        <v>111</v>
      </c>
      <c r="D47" s="35" t="s">
        <v>112</v>
      </c>
      <c r="E47" s="35" t="s">
        <v>35</v>
      </c>
      <c r="F47" s="35" t="s">
        <v>53</v>
      </c>
      <c r="G47" s="62">
        <v>0</v>
      </c>
      <c r="H47" s="38" t="s">
        <v>54</v>
      </c>
      <c r="I47" s="71"/>
    </row>
    <row r="48" spans="1:10" ht="23.1" hidden="1" customHeight="1" thickBot="1">
      <c r="A48" s="92"/>
      <c r="B48" s="72" t="s">
        <v>11</v>
      </c>
      <c r="C48" s="39" t="s">
        <v>113</v>
      </c>
      <c r="D48" s="39" t="s">
        <v>114</v>
      </c>
      <c r="E48" s="39" t="s">
        <v>35</v>
      </c>
      <c r="F48" s="39" t="s">
        <v>58</v>
      </c>
      <c r="G48" s="63">
        <v>0</v>
      </c>
      <c r="H48" s="40" t="s">
        <v>115</v>
      </c>
      <c r="I48" s="11"/>
    </row>
    <row r="49" spans="1:10" ht="20.10000000000000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customHeight="1" thickBot="1">
      <c r="A50" s="156" t="str">
        <f>призеры!A50</f>
        <v>65 кг</v>
      </c>
      <c r="B50" s="122" t="s">
        <v>4</v>
      </c>
      <c r="C50" s="36" t="str">
        <f>призеры!C50</f>
        <v>БЕРДИЕВА Татьяна Сергеевна</v>
      </c>
      <c r="D50" s="36" t="str">
        <f>призеры!D50</f>
        <v>04.04.02, КМС</v>
      </c>
      <c r="E50" s="36" t="str">
        <f>призеры!E50</f>
        <v>СФО</v>
      </c>
      <c r="F50" s="36" t="str">
        <f>призеры!F50</f>
        <v>Новосибирская, Новосибирск, МС</v>
      </c>
      <c r="G50" s="36"/>
      <c r="H50" s="37" t="str">
        <f>призеры!H50</f>
        <v>Орлов А.А.</v>
      </c>
      <c r="I50" s="71"/>
      <c r="J50" s="66"/>
    </row>
    <row r="51" spans="1:10" ht="23.1" customHeight="1" thickBot="1">
      <c r="A51" s="157"/>
      <c r="B51" s="120" t="s">
        <v>5</v>
      </c>
      <c r="C51" s="117" t="str">
        <f>призеры!C51</f>
        <v>СОКОЛОВА Мария Андреевна</v>
      </c>
      <c r="D51" s="117" t="str">
        <f>призеры!D51</f>
        <v>04.08.02, КМС</v>
      </c>
      <c r="E51" s="117" t="str">
        <f>призеры!E51</f>
        <v>СФО</v>
      </c>
      <c r="F51" s="117" t="str">
        <f>призеры!F51</f>
        <v>Новосибирская, Новосибирск, МС</v>
      </c>
      <c r="G51" s="117"/>
      <c r="H51" s="118" t="str">
        <f>призеры!H51</f>
        <v>Орлов А.А.</v>
      </c>
      <c r="I51" s="71"/>
      <c r="J51" s="66"/>
    </row>
    <row r="52" spans="1:10" ht="23.1" hidden="1" customHeight="1">
      <c r="A52" s="96"/>
      <c r="B52" s="70" t="s">
        <v>6</v>
      </c>
      <c r="C52" s="52" t="s">
        <v>103</v>
      </c>
      <c r="D52" s="52" t="s">
        <v>104</v>
      </c>
      <c r="E52" s="52" t="s">
        <v>35</v>
      </c>
      <c r="F52" s="52" t="s">
        <v>105</v>
      </c>
      <c r="G52" s="81"/>
      <c r="H52" s="53" t="s">
        <v>106</v>
      </c>
      <c r="I52" s="71"/>
      <c r="J52" s="66"/>
    </row>
    <row r="53" spans="1:10" ht="23.1" hidden="1" customHeight="1">
      <c r="A53" s="94"/>
      <c r="B53" s="68" t="s">
        <v>6</v>
      </c>
      <c r="C53" s="35" t="s">
        <v>107</v>
      </c>
      <c r="D53" s="35" t="s">
        <v>108</v>
      </c>
      <c r="E53" s="35" t="s">
        <v>35</v>
      </c>
      <c r="F53" s="35" t="s">
        <v>109</v>
      </c>
      <c r="G53" s="62"/>
      <c r="H53" s="38" t="s">
        <v>110</v>
      </c>
      <c r="I53" s="71"/>
    </row>
    <row r="54" spans="1:10" ht="23.1" hidden="1" customHeight="1">
      <c r="A54" s="94"/>
      <c r="B54" s="68" t="s">
        <v>11</v>
      </c>
      <c r="C54" s="35" t="s">
        <v>111</v>
      </c>
      <c r="D54" s="35" t="s">
        <v>112</v>
      </c>
      <c r="E54" s="35" t="s">
        <v>35</v>
      </c>
      <c r="F54" s="35" t="s">
        <v>53</v>
      </c>
      <c r="G54" s="62"/>
      <c r="H54" s="38" t="s">
        <v>54</v>
      </c>
      <c r="I54" s="71"/>
    </row>
    <row r="55" spans="1:10" ht="23.1" hidden="1" customHeight="1" thickBot="1">
      <c r="A55" s="95"/>
      <c r="B55" s="72" t="s">
        <v>11</v>
      </c>
      <c r="C55" s="39" t="s">
        <v>113</v>
      </c>
      <c r="D55" s="39" t="s">
        <v>114</v>
      </c>
      <c r="E55" s="39" t="s">
        <v>35</v>
      </c>
      <c r="F55" s="39" t="s">
        <v>58</v>
      </c>
      <c r="G55" s="63"/>
      <c r="H55" s="40" t="s">
        <v>115</v>
      </c>
      <c r="I55" s="11"/>
    </row>
    <row r="56" spans="1:10" ht="20.10000000000000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 thickBot="1">
      <c r="A57" s="156" t="str">
        <f>призеры!A57</f>
        <v>70 кг</v>
      </c>
      <c r="B57" s="122" t="s">
        <v>4</v>
      </c>
      <c r="C57" s="36" t="str">
        <f>призеры!C57</f>
        <v>НАУМОВА Анастасия Сергеевна</v>
      </c>
      <c r="D57" s="36" t="str">
        <f>призеры!D57</f>
        <v>26.02.02, КМС</v>
      </c>
      <c r="E57" s="36" t="str">
        <f>призеры!E57</f>
        <v>СФО</v>
      </c>
      <c r="F57" s="36" t="str">
        <f>призеры!F57</f>
        <v>Томская, Северск, МО</v>
      </c>
      <c r="G57" s="36"/>
      <c r="H57" s="37" t="str">
        <f>призеры!H57</f>
        <v>Вахмистрова НА, Вышегородцев ДЕ</v>
      </c>
      <c r="I57" s="71"/>
      <c r="J57" s="66"/>
    </row>
    <row r="58" spans="1:10" ht="23.1" customHeight="1" thickBot="1">
      <c r="A58" s="157"/>
      <c r="B58" s="120" t="s">
        <v>5</v>
      </c>
      <c r="C58" s="117" t="str">
        <f>призеры!C58</f>
        <v>НИКИТИНА Валерия Алексеевна</v>
      </c>
      <c r="D58" s="117" t="str">
        <f>призеры!D58</f>
        <v>03.11.03, КМС</v>
      </c>
      <c r="E58" s="117" t="str">
        <f>призеры!E58</f>
        <v>СФО</v>
      </c>
      <c r="F58" s="117" t="str">
        <f>призеры!F58</f>
        <v>Новосибирская, Новосибирск, МС</v>
      </c>
      <c r="G58" s="117"/>
      <c r="H58" s="118" t="str">
        <f>призеры!H58</f>
        <v>Макаров А.П. Мордвинов А.И.</v>
      </c>
      <c r="I58" s="71"/>
      <c r="J58" s="66"/>
    </row>
    <row r="59" spans="1:10" ht="23.1" hidden="1" customHeight="1">
      <c r="A59" s="96"/>
      <c r="B59" s="70" t="s">
        <v>6</v>
      </c>
      <c r="C59" s="52" t="s">
        <v>103</v>
      </c>
      <c r="D59" s="52" t="s">
        <v>104</v>
      </c>
      <c r="E59" s="52" t="s">
        <v>35</v>
      </c>
      <c r="F59" s="52" t="s">
        <v>105</v>
      </c>
      <c r="G59" s="81"/>
      <c r="H59" s="53" t="s">
        <v>106</v>
      </c>
      <c r="I59" s="71"/>
      <c r="J59" s="66"/>
    </row>
    <row r="60" spans="1:10" ht="23.1" hidden="1" customHeight="1">
      <c r="A60" s="94"/>
      <c r="B60" s="68" t="s">
        <v>6</v>
      </c>
      <c r="C60" s="35" t="s">
        <v>107</v>
      </c>
      <c r="D60" s="35" t="s">
        <v>108</v>
      </c>
      <c r="E60" s="35" t="s">
        <v>35</v>
      </c>
      <c r="F60" s="35" t="s">
        <v>109</v>
      </c>
      <c r="G60" s="62"/>
      <c r="H60" s="38" t="s">
        <v>110</v>
      </c>
      <c r="I60" s="71"/>
    </row>
    <row r="61" spans="1:10" ht="23.1" hidden="1" customHeight="1">
      <c r="A61" s="94"/>
      <c r="B61" s="68" t="s">
        <v>11</v>
      </c>
      <c r="C61" s="35" t="s">
        <v>111</v>
      </c>
      <c r="D61" s="35" t="s">
        <v>112</v>
      </c>
      <c r="E61" s="35" t="s">
        <v>35</v>
      </c>
      <c r="F61" s="35" t="s">
        <v>53</v>
      </c>
      <c r="G61" s="62"/>
      <c r="H61" s="38" t="s">
        <v>54</v>
      </c>
      <c r="I61" s="71"/>
    </row>
    <row r="62" spans="1:10" ht="23.1" hidden="1" customHeight="1" thickBot="1">
      <c r="A62" s="95"/>
      <c r="B62" s="72" t="s">
        <v>11</v>
      </c>
      <c r="C62" s="39" t="s">
        <v>113</v>
      </c>
      <c r="D62" s="39" t="s">
        <v>114</v>
      </c>
      <c r="E62" s="39" t="s">
        <v>35</v>
      </c>
      <c r="F62" s="39" t="s">
        <v>58</v>
      </c>
      <c r="G62" s="63"/>
      <c r="H62" s="40" t="s">
        <v>115</v>
      </c>
      <c r="I62" s="11"/>
    </row>
    <row r="63" spans="1:10" ht="20.10000000000000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4" customHeight="1" thickBot="1">
      <c r="A64" s="158" t="str">
        <f>призеры!A64</f>
        <v>75 кг</v>
      </c>
      <c r="B64" s="122" t="s">
        <v>4</v>
      </c>
      <c r="C64" s="36" t="str">
        <f>призеры!C64</f>
        <v xml:space="preserve">ПОДШИВАЛОВА Алина Антоновна  </v>
      </c>
      <c r="D64" s="36" t="str">
        <f>призеры!D64</f>
        <v>11.06.03, 2р</v>
      </c>
      <c r="E64" s="36" t="str">
        <f>призеры!E64</f>
        <v>СФО</v>
      </c>
      <c r="F64" s="36" t="str">
        <f>призеры!F64</f>
        <v>Алтайский, Бийск, МС</v>
      </c>
      <c r="G64" s="36"/>
      <c r="H64" s="37" t="str">
        <f>призеры!H64</f>
        <v>Кайгородов О.С. Теренин П.В.</v>
      </c>
      <c r="I64" s="71"/>
      <c r="J64" s="66"/>
    </row>
    <row r="65" spans="1:14" ht="23.1" customHeight="1" thickBot="1">
      <c r="A65" s="159"/>
      <c r="B65" s="120" t="s">
        <v>5</v>
      </c>
      <c r="C65" s="117" t="str">
        <f>призеры!C65</f>
        <v>ЯДРИНА Анастасия Алексеевна</v>
      </c>
      <c r="D65" s="117" t="str">
        <f>призеры!D65</f>
        <v>28.12.02, КМС</v>
      </c>
      <c r="E65" s="117" t="str">
        <f>призеры!E65</f>
        <v>СФО</v>
      </c>
      <c r="F65" s="117" t="str">
        <f>призеры!F65</f>
        <v>Новосибирская, Новосибирск, МС</v>
      </c>
      <c r="G65" s="117"/>
      <c r="H65" s="118" t="str">
        <f>призеры!H65</f>
        <v>Сабитова Л.Б. Якубенко К.А.</v>
      </c>
      <c r="I65" s="71"/>
      <c r="J65" s="66"/>
    </row>
    <row r="66" spans="1:14" ht="23.1" hidden="1" customHeight="1">
      <c r="A66" s="54"/>
      <c r="B66" s="70" t="s">
        <v>6</v>
      </c>
      <c r="C66" s="52" t="s">
        <v>46</v>
      </c>
      <c r="D66" s="52" t="s">
        <v>40</v>
      </c>
      <c r="E66" s="52" t="s">
        <v>35</v>
      </c>
      <c r="F66" s="52" t="s">
        <v>47</v>
      </c>
      <c r="G66" s="81"/>
      <c r="H66" s="53" t="s">
        <v>48</v>
      </c>
      <c r="I66" s="71"/>
      <c r="J66" s="66"/>
    </row>
    <row r="67" spans="1:14" ht="23.1" hidden="1" customHeight="1">
      <c r="A67" s="54"/>
      <c r="B67" s="68" t="s">
        <v>6</v>
      </c>
      <c r="C67" s="35" t="s">
        <v>49</v>
      </c>
      <c r="D67" s="35" t="s">
        <v>40</v>
      </c>
      <c r="E67" s="35" t="s">
        <v>35</v>
      </c>
      <c r="F67" s="35" t="s">
        <v>50</v>
      </c>
      <c r="G67" s="62"/>
      <c r="H67" s="38" t="s">
        <v>51</v>
      </c>
      <c r="I67" s="71"/>
    </row>
    <row r="68" spans="1:14" ht="23.1" hidden="1" customHeight="1">
      <c r="A68" s="54"/>
      <c r="B68" s="68" t="s">
        <v>11</v>
      </c>
      <c r="C68" s="35" t="s">
        <v>52</v>
      </c>
      <c r="D68" s="35" t="s">
        <v>40</v>
      </c>
      <c r="E68" s="35" t="s">
        <v>35</v>
      </c>
      <c r="F68" s="35" t="s">
        <v>53</v>
      </c>
      <c r="G68" s="62"/>
      <c r="H68" s="38" t="s">
        <v>54</v>
      </c>
      <c r="I68" s="71"/>
    </row>
    <row r="69" spans="1:14" ht="23.1" hidden="1" customHeight="1" thickBot="1">
      <c r="A69" s="55"/>
      <c r="B69" s="72" t="s">
        <v>12</v>
      </c>
      <c r="C69" s="39" t="s">
        <v>55</v>
      </c>
      <c r="D69" s="39" t="s">
        <v>40</v>
      </c>
      <c r="E69" s="39" t="s">
        <v>35</v>
      </c>
      <c r="F69" s="39" t="s">
        <v>41</v>
      </c>
      <c r="G69" s="63"/>
      <c r="H69" s="40" t="s">
        <v>42</v>
      </c>
      <c r="I69" s="11"/>
    </row>
    <row r="70" spans="1:14" ht="20.10000000000000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4" ht="23.1" customHeight="1" thickBot="1">
      <c r="A71" s="160" t="str">
        <f>призеры!A71</f>
        <v>св 75 кг</v>
      </c>
      <c r="B71" s="33" t="s">
        <v>4</v>
      </c>
      <c r="C71" s="47" t="str">
        <f>призеры!C71</f>
        <v>ГЕРАСИМОВА Виктория Анатольевна</v>
      </c>
      <c r="D71" s="47" t="str">
        <f>призеры!D71</f>
        <v>17.01.04, 3р</v>
      </c>
      <c r="E71" s="47" t="str">
        <f>призеры!E71</f>
        <v>УФО</v>
      </c>
      <c r="F71" s="47" t="str">
        <f>призеры!F71</f>
        <v>Курганская, Курган, МС</v>
      </c>
      <c r="G71" s="47"/>
      <c r="H71" s="48" t="str">
        <f>призеры!H71</f>
        <v>Евтодеев В.Ф.</v>
      </c>
      <c r="I71" s="71"/>
      <c r="J71" s="66"/>
      <c r="N71" s="97"/>
    </row>
    <row r="72" spans="1:14" ht="23.1" customHeight="1" thickBot="1">
      <c r="A72" s="161"/>
      <c r="B72" s="72" t="s">
        <v>5</v>
      </c>
      <c r="C72" s="126" t="str">
        <f>призеры!C72</f>
        <v>ЧЕРНЫХ Анжела Евгеньевна</v>
      </c>
      <c r="D72" s="126" t="str">
        <f>призеры!D72</f>
        <v>03.09.02, КМС</v>
      </c>
      <c r="E72" s="126" t="str">
        <f>призеры!E72</f>
        <v>СФО</v>
      </c>
      <c r="F72" s="126" t="str">
        <f>призеры!F72</f>
        <v>Новосибирская, Новосибирск, МО</v>
      </c>
      <c r="G72" s="126"/>
      <c r="H72" s="127" t="str">
        <f>призеры!H72</f>
        <v>Федосеев М.Н.</v>
      </c>
      <c r="I72" s="71"/>
      <c r="J72" s="66"/>
    </row>
    <row r="73" spans="1:14" ht="23.1" hidden="1" customHeight="1">
      <c r="A73" s="84"/>
      <c r="B73" s="70" t="s">
        <v>6</v>
      </c>
      <c r="C73" s="85" t="s">
        <v>52</v>
      </c>
      <c r="D73" s="85" t="s">
        <v>102</v>
      </c>
      <c r="E73" s="85" t="s">
        <v>35</v>
      </c>
      <c r="F73" s="85" t="s">
        <v>53</v>
      </c>
      <c r="G73" s="86">
        <v>0</v>
      </c>
      <c r="H73" s="87" t="s">
        <v>54</v>
      </c>
      <c r="I73" s="71"/>
      <c r="J73" s="66"/>
    </row>
    <row r="74" spans="1:14" ht="23.1" hidden="1" customHeight="1">
      <c r="A74" s="82"/>
      <c r="B74" s="68" t="s">
        <v>6</v>
      </c>
      <c r="C74" s="46" t="s">
        <v>49</v>
      </c>
      <c r="D74" s="46" t="s">
        <v>101</v>
      </c>
      <c r="E74" s="46" t="s">
        <v>35</v>
      </c>
      <c r="F74" s="46" t="s">
        <v>50</v>
      </c>
      <c r="G74" s="76">
        <v>0</v>
      </c>
      <c r="H74" s="49" t="s">
        <v>51</v>
      </c>
      <c r="I74" s="71"/>
    </row>
    <row r="75" spans="1:14" ht="23.1" hidden="1" customHeight="1">
      <c r="A75" s="82"/>
      <c r="B75" s="68" t="s">
        <v>11</v>
      </c>
      <c r="C75" s="46" t="s">
        <v>46</v>
      </c>
      <c r="D75" s="46" t="s">
        <v>102</v>
      </c>
      <c r="E75" s="46" t="s">
        <v>35</v>
      </c>
      <c r="F75" s="46" t="s">
        <v>47</v>
      </c>
      <c r="G75" s="76">
        <v>0</v>
      </c>
      <c r="H75" s="49" t="s">
        <v>48</v>
      </c>
      <c r="I75" s="71"/>
    </row>
    <row r="76" spans="1:14" ht="23.1" hidden="1" customHeight="1" thickBot="1">
      <c r="A76" s="83"/>
      <c r="B76" s="72" t="s">
        <v>11</v>
      </c>
      <c r="C76" s="50" t="s">
        <v>55</v>
      </c>
      <c r="D76" s="50" t="s">
        <v>102</v>
      </c>
      <c r="E76" s="50" t="s">
        <v>35</v>
      </c>
      <c r="F76" s="50" t="s">
        <v>41</v>
      </c>
      <c r="G76" s="78">
        <v>0</v>
      </c>
      <c r="H76" s="51" t="s">
        <v>42</v>
      </c>
      <c r="I76" s="11"/>
    </row>
    <row r="77" spans="1:14" ht="23.1" customHeight="1">
      <c r="B77" s="12"/>
      <c r="C77" s="3"/>
      <c r="D77" s="4"/>
      <c r="E77" s="4"/>
      <c r="F77" s="5"/>
      <c r="G77" s="100"/>
      <c r="H77" s="3"/>
      <c r="I77" s="79">
        <v>0</v>
      </c>
      <c r="J77" s="6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v>0</v>
      </c>
      <c r="J78" s="67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71"/>
      <c r="J79" s="66"/>
    </row>
    <row r="80" spans="1:14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П.В.Шалюта</v>
      </c>
      <c r="G81" s="23"/>
      <c r="H81" s="6"/>
      <c r="I81" s="71"/>
    </row>
    <row r="82" spans="1:19" ht="23.1" customHeight="1">
      <c r="C82" s="1"/>
      <c r="F82" t="str">
        <f>[1]реквизиты!$G$9</f>
        <v>/Бийск/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2">
    <mergeCell ref="A42:H42"/>
    <mergeCell ref="B6:B7"/>
    <mergeCell ref="C6:C7"/>
    <mergeCell ref="D6:D7"/>
    <mergeCell ref="E6:E7"/>
    <mergeCell ref="F6:F7"/>
    <mergeCell ref="A8:A9"/>
    <mergeCell ref="A15:A16"/>
    <mergeCell ref="A22:A23"/>
    <mergeCell ref="A29:A30"/>
    <mergeCell ref="A36:A3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43:A44"/>
    <mergeCell ref="A50:A51"/>
    <mergeCell ref="A57:A58"/>
    <mergeCell ref="A64:A65"/>
    <mergeCell ref="A71:A72"/>
  </mergeCells>
  <conditionalFormatting sqref="G21 G28 G35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М.Видео</cp:lastModifiedBy>
  <cp:lastPrinted>2020-01-11T11:03:05Z</cp:lastPrinted>
  <dcterms:created xsi:type="dcterms:W3CDTF">1996-10-08T23:32:33Z</dcterms:created>
  <dcterms:modified xsi:type="dcterms:W3CDTF">2020-01-11T11:15:12Z</dcterms:modified>
</cp:coreProperties>
</file>