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0"/>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4" authorId="0">
      <text>
        <r>
          <rPr>
            <b/>
            <sz val="9"/>
            <rFont val="Tahoma"/>
            <family val="0"/>
          </rPr>
          <t>Введите общую оценку судей D1 и D2</t>
        </r>
      </text>
    </comment>
    <comment ref="E4" authorId="0">
      <text>
        <r>
          <rPr>
            <b/>
            <sz val="9"/>
            <rFont val="Tahoma"/>
            <family val="0"/>
          </rPr>
          <t>Введите общую оценку судей D3 и D4</t>
        </r>
        <r>
          <rPr>
            <sz val="9"/>
            <rFont val="Tahoma"/>
            <family val="0"/>
          </rPr>
          <t xml:space="preserve">
</t>
        </r>
      </text>
    </comment>
    <comment ref="D5" authorId="0">
      <text>
        <r>
          <rPr>
            <b/>
            <sz val="9"/>
            <rFont val="Tahoma"/>
            <family val="0"/>
          </rPr>
          <t>Введите общую оценку судей E1 и E2</t>
        </r>
        <r>
          <rPr>
            <sz val="9"/>
            <rFont val="Tahoma"/>
            <family val="0"/>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0"/>
          </rPr>
          <t>Введите общую оценку судей D1 и D2</t>
        </r>
      </text>
    </comment>
    <comment ref="E4" authorId="0">
      <text>
        <r>
          <rPr>
            <b/>
            <sz val="9"/>
            <rFont val="Tahoma"/>
            <family val="0"/>
          </rPr>
          <t>Введите общую оценку судей D3 и D4</t>
        </r>
        <r>
          <rPr>
            <sz val="9"/>
            <rFont val="Tahoma"/>
            <family val="0"/>
          </rPr>
          <t xml:space="preserve">
</t>
        </r>
      </text>
    </comment>
    <comment ref="D5" authorId="0">
      <text>
        <r>
          <rPr>
            <b/>
            <sz val="9"/>
            <rFont val="Tahoma"/>
            <family val="0"/>
          </rPr>
          <t>Введите общую оценку судей E1 и E2</t>
        </r>
        <r>
          <rPr>
            <sz val="9"/>
            <rFont val="Tahoma"/>
            <family val="0"/>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0"/>
          </rPr>
          <t>Введите общую оценку судей D1 и D2</t>
        </r>
      </text>
    </comment>
    <comment ref="E4" authorId="0">
      <text>
        <r>
          <rPr>
            <b/>
            <sz val="9"/>
            <rFont val="Tahoma"/>
            <family val="0"/>
          </rPr>
          <t>Введите общую оценку судей D3 и D4</t>
        </r>
        <r>
          <rPr>
            <sz val="9"/>
            <rFont val="Tahoma"/>
            <family val="0"/>
          </rPr>
          <t xml:space="preserve">
</t>
        </r>
      </text>
    </comment>
    <comment ref="D5" authorId="0">
      <text>
        <r>
          <rPr>
            <b/>
            <sz val="9"/>
            <rFont val="Tahoma"/>
            <family val="0"/>
          </rPr>
          <t>Введите общую оценку судей E1 и E2</t>
        </r>
        <r>
          <rPr>
            <sz val="9"/>
            <rFont val="Tahoma"/>
            <family val="0"/>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0"/>
          </rPr>
          <t>Введите общую оценку судей D1 и D2</t>
        </r>
      </text>
    </comment>
    <comment ref="E4" authorId="0">
      <text>
        <r>
          <rPr>
            <b/>
            <sz val="9"/>
            <rFont val="Tahoma"/>
            <family val="0"/>
          </rPr>
          <t>Введите общую оценку судей D3 и D4</t>
        </r>
        <r>
          <rPr>
            <sz val="9"/>
            <rFont val="Tahoma"/>
            <family val="0"/>
          </rPr>
          <t xml:space="preserve">
</t>
        </r>
      </text>
    </comment>
    <comment ref="D5" authorId="0">
      <text>
        <r>
          <rPr>
            <b/>
            <sz val="9"/>
            <rFont val="Tahoma"/>
            <family val="0"/>
          </rPr>
          <t>Введите общую оценку судей E1 и E2</t>
        </r>
        <r>
          <rPr>
            <sz val="9"/>
            <rFont val="Tahoma"/>
            <family val="0"/>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List>
</comments>
</file>

<file path=xl/sharedStrings.xml><?xml version="1.0" encoding="utf-8"?>
<sst xmlns="http://schemas.openxmlformats.org/spreadsheetml/2006/main" count="1358" uniqueCount="56">
  <si>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</si>
  <si>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</si>
  <si>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</si>
  <si>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</si>
  <si>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</si>
  <si>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</si>
  <si>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</si>
  <si>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</si>
  <si>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</si>
  <si>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</si>
  <si>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</si>
  <si>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</si>
  <si>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</si>
  <si>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1-му виду.</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</si>
  <si>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</si>
  <si>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</si>
  <si>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</si>
  <si>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</si>
  <si>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</si>
  <si>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</si>
  <si>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</si>
  <si>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</si>
  <si>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</si>
  <si>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</si>
  <si>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</si>
  <si>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</si>
  <si>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</si>
  <si>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</si>
  <si>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</si>
  <si>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</si>
  <si>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</si>
  <si>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</si>
  <si>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</si>
  <si>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</si>
  <si>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</si>
  <si>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Год рождения</t>
  </si>
  <si>
    <t>Открытые соревнования по художественной гимнастике на                                              "Призы Главы города Бийска"
г.Бийск 4-5 октября 2019г.</t>
  </si>
  <si>
    <t>Бийск, 4-5.10.2018</t>
  </si>
  <si>
    <t>Федосеева И.В.</t>
  </si>
  <si>
    <t>Гранкина Н.П.</t>
  </si>
  <si>
    <t>Бийск "Бийский лицей"</t>
  </si>
  <si>
    <t>Постнова М.Н.</t>
  </si>
  <si>
    <t>2011 А</t>
  </si>
  <si>
    <t>1 юн</t>
  </si>
  <si>
    <t>Барбакова Дина</t>
  </si>
  <si>
    <t>Маркович Мария</t>
  </si>
  <si>
    <t>Грушина Есения</t>
  </si>
  <si>
    <t>Григорьева Дарья</t>
  </si>
  <si>
    <t>Татаркина София</t>
  </si>
  <si>
    <t>2 юн</t>
  </si>
  <si>
    <t>Ильина М.С.</t>
  </si>
  <si>
    <t>Кошевая И.А.,Ильина М.С.</t>
  </si>
  <si>
    <t>Барнаул СШ "Жемчужина Алтая"</t>
  </si>
  <si>
    <t>Лавренова Мария</t>
  </si>
  <si>
    <t>Сводный протокол 1 юн разряд.</t>
  </si>
  <si>
    <t>Открытые соревнования по художественной гимнастике на                                                            "Призы Главы города Бийска"
г.Бийск 4-5 октября 2019г.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</si>
</sst>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3">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97">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3" sqref="I3:L8"/>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5" t="s">
        <v>42</v>
      </c>
      <c r="D1" s="75"/>
      <c r="E1" s="75"/>
      <c r="F1" s="75"/>
      <c r="G1" s="75"/>
      <c r="I1" s="76" t="s">
        <v>5</v>
      </c>
      <c r="J1" s="76"/>
      <c r="K1" s="76"/>
      <c r="L1" s="76"/>
    </row>
    <row r="2" spans="1:7" ht="15.75" customHeight="1">
      <c r="A2" s="39" t="s">
        <v>10</v>
      </c>
      <c r="B2" s="10"/>
      <c r="C2" s="39" t="s">
        <v>11</v>
      </c>
      <c r="D2" s="39" t="s">
        <v>21</v>
      </c>
      <c r="E2" s="39" t="s">
        <v>26</v>
      </c>
      <c r="F2" s="39" t="s">
        <v>20</v>
      </c>
      <c r="G2" s="39" t="s">
        <v>25</v>
      </c>
    </row>
    <row r="3" spans="1:12" ht="12.75">
      <c r="A3" s="38">
        <v>1</v>
      </c>
      <c r="B3" s="1">
        <f aca="true" ca="1" t="shared" si="0" ref="B3:B66">RAND()</f>
        <v>0.2885294759299235</v>
      </c>
      <c r="C3" s="34" t="s">
        <v>44</v>
      </c>
      <c r="D3" s="35">
        <v>2011</v>
      </c>
      <c r="E3" s="35" t="s">
        <v>43</v>
      </c>
      <c r="F3" s="34" t="s">
        <v>40</v>
      </c>
      <c r="G3" s="34" t="s">
        <v>41</v>
      </c>
      <c r="H3" s="1"/>
      <c r="I3" s="70" t="s">
        <v>46</v>
      </c>
      <c r="J3" s="71">
        <v>2011</v>
      </c>
      <c r="K3" s="71" t="s">
        <v>49</v>
      </c>
      <c r="L3" s="70" t="s">
        <v>52</v>
      </c>
    </row>
    <row r="4" spans="1:12" ht="12.75">
      <c r="A4" s="37">
        <v>2</v>
      </c>
      <c r="B4" s="1">
        <f ca="1" t="shared" si="0"/>
        <v>0.8040335040418487</v>
      </c>
      <c r="C4" s="34" t="s">
        <v>45</v>
      </c>
      <c r="D4" s="35">
        <v>2011</v>
      </c>
      <c r="E4" s="35" t="s">
        <v>49</v>
      </c>
      <c r="F4" s="34" t="s">
        <v>52</v>
      </c>
      <c r="G4" s="34" t="s">
        <v>51</v>
      </c>
      <c r="H4" s="1"/>
      <c r="I4" s="70" t="s">
        <v>53</v>
      </c>
      <c r="J4" s="71">
        <v>2011</v>
      </c>
      <c r="K4" s="71" t="s">
        <v>49</v>
      </c>
      <c r="L4" s="70" t="s">
        <v>52</v>
      </c>
    </row>
    <row r="5" spans="1:12" ht="12.75">
      <c r="A5" s="37">
        <v>3</v>
      </c>
      <c r="B5" s="1">
        <f ca="1" t="shared" si="0"/>
        <v>0.10170860845409568</v>
      </c>
      <c r="C5" s="34" t="s">
        <v>46</v>
      </c>
      <c r="D5" s="35">
        <v>2011</v>
      </c>
      <c r="E5" s="35" t="s">
        <v>49</v>
      </c>
      <c r="F5" s="34" t="s">
        <v>52</v>
      </c>
      <c r="G5" s="34" t="s">
        <v>51</v>
      </c>
      <c r="H5" s="1"/>
      <c r="I5" s="70" t="s">
        <v>47</v>
      </c>
      <c r="J5" s="71">
        <v>2011</v>
      </c>
      <c r="K5" s="71" t="s">
        <v>49</v>
      </c>
      <c r="L5" s="70" t="s">
        <v>52</v>
      </c>
    </row>
    <row r="6" spans="1:12" ht="12.75">
      <c r="A6" s="37">
        <v>4</v>
      </c>
      <c r="B6" s="1">
        <f ca="1" t="shared" si="0"/>
        <v>0.2170446589834445</v>
      </c>
      <c r="C6" s="34" t="s">
        <v>47</v>
      </c>
      <c r="D6" s="35">
        <v>2011</v>
      </c>
      <c r="E6" s="35" t="s">
        <v>49</v>
      </c>
      <c r="F6" s="34" t="s">
        <v>52</v>
      </c>
      <c r="G6" s="34" t="s">
        <v>51</v>
      </c>
      <c r="H6" s="1"/>
      <c r="I6" s="70" t="s">
        <v>45</v>
      </c>
      <c r="J6" s="71">
        <v>2011</v>
      </c>
      <c r="K6" s="71" t="s">
        <v>49</v>
      </c>
      <c r="L6" s="70" t="s">
        <v>52</v>
      </c>
    </row>
    <row r="7" spans="1:12" ht="12.75">
      <c r="A7" s="37">
        <v>5</v>
      </c>
      <c r="B7" s="1">
        <f ca="1" t="shared" si="0"/>
        <v>0.4406836065767403</v>
      </c>
      <c r="C7" s="34" t="s">
        <v>48</v>
      </c>
      <c r="D7" s="35">
        <v>2011</v>
      </c>
      <c r="E7" s="35" t="s">
        <v>49</v>
      </c>
      <c r="F7" s="34" t="s">
        <v>52</v>
      </c>
      <c r="G7" s="34" t="s">
        <v>50</v>
      </c>
      <c r="H7" s="1"/>
      <c r="I7" s="70" t="s">
        <v>48</v>
      </c>
      <c r="J7" s="71">
        <v>2011</v>
      </c>
      <c r="K7" s="71" t="s">
        <v>49</v>
      </c>
      <c r="L7" s="70" t="s">
        <v>52</v>
      </c>
    </row>
    <row r="8" spans="1:12" ht="12.75">
      <c r="A8" s="37">
        <v>6</v>
      </c>
      <c r="B8" s="1">
        <f ca="1" t="shared" si="0"/>
        <v>0.7222159441020848</v>
      </c>
      <c r="C8" s="34" t="s">
        <v>53</v>
      </c>
      <c r="D8" s="35">
        <v>2011</v>
      </c>
      <c r="E8" s="35" t="s">
        <v>49</v>
      </c>
      <c r="F8" s="34" t="s">
        <v>52</v>
      </c>
      <c r="G8" s="34" t="s">
        <v>50</v>
      </c>
      <c r="H8" s="1"/>
      <c r="I8" s="70" t="s">
        <v>44</v>
      </c>
      <c r="J8" s="71">
        <v>2011</v>
      </c>
      <c r="K8" s="71" t="s">
        <v>43</v>
      </c>
      <c r="L8" s="70" t="s">
        <v>40</v>
      </c>
    </row>
    <row r="9" spans="1:12" ht="12.75">
      <c r="A9" s="37">
        <v>7</v>
      </c>
      <c r="B9" s="1">
        <f ca="1" t="shared" si="0"/>
        <v>0.9486576972346938</v>
      </c>
      <c r="C9" s="34"/>
      <c r="D9" s="35"/>
      <c r="E9" s="35"/>
      <c r="F9" s="34"/>
      <c r="G9" s="34"/>
      <c r="H9" s="1"/>
      <c r="I9" s="72"/>
      <c r="J9" s="73"/>
      <c r="K9" s="72"/>
      <c r="L9" s="74"/>
    </row>
    <row r="10" spans="1:12" ht="12.75">
      <c r="A10" s="37">
        <v>8</v>
      </c>
      <c r="B10" s="1">
        <f ca="1" t="shared" si="0"/>
        <v>0.09875552967028689</v>
      </c>
      <c r="C10" s="34"/>
      <c r="D10" s="35"/>
      <c r="E10" s="35"/>
      <c r="F10" s="34"/>
      <c r="G10" s="34"/>
      <c r="H10" s="1"/>
      <c r="I10" s="72"/>
      <c r="J10" s="73"/>
      <c r="K10" s="72"/>
      <c r="L10" s="74"/>
    </row>
    <row r="11" spans="1:12" ht="12.75">
      <c r="A11" s="37">
        <v>9</v>
      </c>
      <c r="B11" s="1">
        <f ca="1" t="shared" si="0"/>
        <v>0.7160482484330428</v>
      </c>
      <c r="C11" s="34"/>
      <c r="D11" s="35"/>
      <c r="E11" s="35"/>
      <c r="F11" s="34"/>
      <c r="G11" s="34"/>
      <c r="H11" s="1"/>
      <c r="I11" s="72"/>
      <c r="J11" s="73"/>
      <c r="K11" s="72"/>
      <c r="L11" s="74"/>
    </row>
    <row r="12" spans="1:12" ht="12.75">
      <c r="A12" s="37">
        <v>10</v>
      </c>
      <c r="B12" s="1">
        <f ca="1" t="shared" si="0"/>
        <v>0.49659909970489835</v>
      </c>
      <c r="C12" s="34"/>
      <c r="D12" s="35"/>
      <c r="E12" s="35"/>
      <c r="F12" s="34"/>
      <c r="G12" s="34"/>
      <c r="H12" s="1"/>
      <c r="I12" s="72"/>
      <c r="J12" s="73"/>
      <c r="K12" s="72"/>
      <c r="L12" s="74"/>
    </row>
    <row r="13" spans="1:12" ht="12.75">
      <c r="A13" s="37">
        <v>11</v>
      </c>
      <c r="B13" s="1">
        <f ca="1" t="shared" si="0"/>
        <v>0.5264476666043212</v>
      </c>
      <c r="C13" s="34"/>
      <c r="D13" s="35"/>
      <c r="E13" s="35"/>
      <c r="F13" s="34"/>
      <c r="G13" s="34"/>
      <c r="H13" s="1"/>
      <c r="I13" s="72"/>
      <c r="J13" s="73"/>
      <c r="K13" s="72"/>
      <c r="L13" s="74"/>
    </row>
    <row r="14" spans="1:12" ht="13.5" thickBot="1">
      <c r="A14" s="37">
        <v>12</v>
      </c>
      <c r="B14" s="1">
        <f ca="1" t="shared" si="0"/>
        <v>0.2952081039616197</v>
      </c>
      <c r="C14" s="34"/>
      <c r="D14" s="35"/>
      <c r="E14" s="35"/>
      <c r="F14" s="34"/>
      <c r="G14" s="34"/>
      <c r="H14" s="1"/>
      <c r="I14" s="72"/>
      <c r="J14" s="73"/>
      <c r="K14" s="72"/>
      <c r="L14" s="74"/>
    </row>
    <row r="15" spans="1:18" ht="13.5" thickTop="1">
      <c r="A15" s="37">
        <v>13</v>
      </c>
      <c r="B15" s="1">
        <f ca="1" t="shared" si="0"/>
        <v>0.3670386287380769</v>
      </c>
      <c r="C15" s="34"/>
      <c r="D15" s="35"/>
      <c r="E15" s="35"/>
      <c r="F15" s="34"/>
      <c r="G15" s="34"/>
      <c r="H15" s="1"/>
      <c r="I15" s="72"/>
      <c r="J15" s="73"/>
      <c r="K15" s="72"/>
      <c r="L15" s="74"/>
      <c r="N15" s="25"/>
      <c r="O15" s="26" t="s">
        <v>22</v>
      </c>
      <c r="P15" s="27"/>
      <c r="Q15" s="27"/>
      <c r="R15" s="28"/>
    </row>
    <row r="16" spans="1:18" ht="12.75">
      <c r="A16" s="37">
        <v>14</v>
      </c>
      <c r="B16" s="1">
        <f ca="1" t="shared" si="0"/>
        <v>0.805606482959822</v>
      </c>
      <c r="C16" s="34"/>
      <c r="D16" s="35"/>
      <c r="E16" s="35"/>
      <c r="F16" s="34"/>
      <c r="G16" s="34"/>
      <c r="H16" s="1"/>
      <c r="I16" s="72"/>
      <c r="J16" s="73"/>
      <c r="K16" s="72"/>
      <c r="L16" s="74"/>
      <c r="N16" s="29"/>
      <c r="O16" s="11" t="s">
        <v>23</v>
      </c>
      <c r="P16" s="11"/>
      <c r="Q16" s="11"/>
      <c r="R16" s="30"/>
    </row>
    <row r="17" spans="1:18" ht="12.75">
      <c r="A17" s="37">
        <v>15</v>
      </c>
      <c r="B17" s="1">
        <f ca="1" t="shared" si="0"/>
        <v>0.22177409637967171</v>
      </c>
      <c r="C17" s="34"/>
      <c r="D17" s="35"/>
      <c r="E17" s="35"/>
      <c r="F17" s="34"/>
      <c r="G17" s="34"/>
      <c r="H17" s="1"/>
      <c r="I17" s="72"/>
      <c r="J17" s="73"/>
      <c r="K17" s="72"/>
      <c r="L17" s="74"/>
      <c r="N17" s="29"/>
      <c r="O17" s="11" t="s">
        <v>24</v>
      </c>
      <c r="P17" s="11"/>
      <c r="Q17" s="11"/>
      <c r="R17" s="30"/>
    </row>
    <row r="18" spans="1:18" ht="13.5" thickBot="1">
      <c r="A18" s="37">
        <v>16</v>
      </c>
      <c r="B18" s="1">
        <f ca="1" t="shared" si="0"/>
        <v>0.8488188840548243</v>
      </c>
      <c r="C18" s="34"/>
      <c r="D18" s="35"/>
      <c r="E18" s="35"/>
      <c r="F18" s="34"/>
      <c r="G18" s="34"/>
      <c r="H18" s="1"/>
      <c r="I18" s="72"/>
      <c r="J18" s="73"/>
      <c r="K18" s="72"/>
      <c r="L18" s="74"/>
      <c r="N18" s="31"/>
      <c r="O18" s="32"/>
      <c r="P18" s="32"/>
      <c r="Q18" s="32"/>
      <c r="R18" s="33"/>
    </row>
    <row r="19" spans="1:16" ht="13.5" thickTop="1">
      <c r="A19" s="37">
        <v>17</v>
      </c>
      <c r="B19" s="1">
        <f ca="1" t="shared" si="0"/>
        <v>0.16308595661935543</v>
      </c>
      <c r="C19" s="34"/>
      <c r="D19" s="35"/>
      <c r="E19" s="35"/>
      <c r="F19" s="34"/>
      <c r="G19" s="34"/>
      <c r="H19" s="1"/>
      <c r="I19" s="72"/>
      <c r="J19" s="73"/>
      <c r="K19" s="72"/>
      <c r="L19" s="74"/>
      <c r="N19" s="18"/>
      <c r="O19" s="19"/>
      <c r="P19" s="11"/>
    </row>
    <row r="20" spans="1:12" ht="13.5" thickBot="1">
      <c r="A20" s="37">
        <v>18</v>
      </c>
      <c r="B20" s="1">
        <f ca="1" t="shared" si="0"/>
        <v>0.4233493581841854</v>
      </c>
      <c r="C20" s="34"/>
      <c r="D20" s="35"/>
      <c r="E20" s="35"/>
      <c r="F20" s="34"/>
      <c r="G20" s="34"/>
      <c r="H20" s="1"/>
      <c r="I20" s="72"/>
      <c r="J20" s="73"/>
      <c r="K20" s="72"/>
      <c r="L20" s="74"/>
    </row>
    <row r="21" spans="1:17" ht="13.5" thickBot="1">
      <c r="A21" s="37">
        <v>19</v>
      </c>
      <c r="B21" s="1">
        <f ca="1" t="shared" si="0"/>
        <v>0.3157960774564843</v>
      </c>
      <c r="C21" s="34"/>
      <c r="D21" s="35"/>
      <c r="E21" s="35"/>
      <c r="F21" s="34"/>
      <c r="G21" s="34"/>
      <c r="H21" s="1"/>
      <c r="I21" s="72"/>
      <c r="J21" s="73"/>
      <c r="K21" s="72"/>
      <c r="L21" s="74"/>
      <c r="N21" s="40">
        <f>150-COUNTBLANK(C3:C152)</f>
        <v>6</v>
      </c>
      <c r="O21" s="41" t="s">
        <v>4</v>
      </c>
      <c r="P21" s="42"/>
      <c r="Q21" s="43"/>
    </row>
    <row r="22" spans="1:12" ht="12.75">
      <c r="A22" s="37">
        <v>20</v>
      </c>
      <c r="B22" s="1">
        <f ca="1" t="shared" si="0"/>
        <v>0.4060069410008911</v>
      </c>
      <c r="C22" s="34"/>
      <c r="D22" s="35"/>
      <c r="E22" s="35"/>
      <c r="F22" s="34"/>
      <c r="G22" s="34"/>
      <c r="H22" s="1"/>
      <c r="I22" s="72"/>
      <c r="J22" s="73"/>
      <c r="K22" s="72"/>
      <c r="L22" s="74"/>
    </row>
    <row r="23" spans="1:12" ht="12.75">
      <c r="A23" s="37">
        <v>21</v>
      </c>
      <c r="B23" s="1">
        <f ca="1" t="shared" si="0"/>
        <v>0.7937270114079578</v>
      </c>
      <c r="C23" s="34"/>
      <c r="D23" s="35"/>
      <c r="E23" s="35"/>
      <c r="F23" s="34"/>
      <c r="G23" s="34"/>
      <c r="H23" s="1"/>
      <c r="I23" s="72"/>
      <c r="J23" s="73"/>
      <c r="K23" s="72"/>
      <c r="L23" s="74"/>
    </row>
    <row r="24" spans="1:12" ht="12.75">
      <c r="A24" s="37">
        <v>22</v>
      </c>
      <c r="B24" s="1">
        <f ca="1" t="shared" si="0"/>
        <v>0.1398681809630249</v>
      </c>
      <c r="C24" s="34"/>
      <c r="D24" s="35"/>
      <c r="E24" s="35"/>
      <c r="F24" s="34"/>
      <c r="G24" s="34"/>
      <c r="H24" s="1"/>
      <c r="I24" s="72"/>
      <c r="J24" s="73"/>
      <c r="K24" s="72"/>
      <c r="L24" s="74"/>
    </row>
    <row r="25" spans="1:12" ht="12.75">
      <c r="A25" s="37">
        <v>23</v>
      </c>
      <c r="B25" s="1">
        <f ca="1" t="shared" si="0"/>
        <v>0.3068204251737834</v>
      </c>
      <c r="C25" s="34"/>
      <c r="D25" s="35"/>
      <c r="E25" s="35"/>
      <c r="F25" s="34"/>
      <c r="G25" s="34"/>
      <c r="H25" s="1"/>
      <c r="I25" s="72"/>
      <c r="J25" s="73"/>
      <c r="K25" s="72"/>
      <c r="L25" s="74"/>
    </row>
    <row r="26" spans="1:12" ht="12.75">
      <c r="A26" s="37">
        <v>24</v>
      </c>
      <c r="B26" s="1">
        <f ca="1" t="shared" si="0"/>
        <v>0.017933625511265427</v>
      </c>
      <c r="C26" s="34"/>
      <c r="D26" s="35"/>
      <c r="E26" s="35"/>
      <c r="F26" s="34"/>
      <c r="G26" s="34"/>
      <c r="H26" s="1"/>
      <c r="I26" s="72"/>
      <c r="J26" s="73"/>
      <c r="K26" s="72"/>
      <c r="L26" s="74"/>
    </row>
    <row r="27" spans="1:12" ht="12.75">
      <c r="A27" s="37">
        <v>25</v>
      </c>
      <c r="B27" s="1">
        <f ca="1" t="shared" si="0"/>
        <v>0.3408760996202176</v>
      </c>
      <c r="C27" s="34"/>
      <c r="D27" s="35"/>
      <c r="E27" s="35"/>
      <c r="F27" s="34"/>
      <c r="G27" s="34"/>
      <c r="H27" s="1"/>
      <c r="I27" s="72"/>
      <c r="J27" s="73"/>
      <c r="K27" s="72"/>
      <c r="L27" s="74"/>
    </row>
    <row r="28" spans="1:12" ht="12.75">
      <c r="A28" s="37">
        <v>26</v>
      </c>
      <c r="B28" s="1">
        <f ca="1" t="shared" si="0"/>
        <v>0.10881409613988824</v>
      </c>
      <c r="C28" s="34"/>
      <c r="D28" s="35"/>
      <c r="E28" s="35"/>
      <c r="F28" s="34"/>
      <c r="G28" s="34"/>
      <c r="H28" s="1"/>
      <c r="I28" s="72"/>
      <c r="J28" s="73"/>
      <c r="K28" s="72"/>
      <c r="L28" s="74"/>
    </row>
    <row r="29" spans="1:12" ht="12.75">
      <c r="A29" s="37">
        <v>27</v>
      </c>
      <c r="B29" s="1">
        <f ca="1" t="shared" si="0"/>
        <v>0.12475188847332963</v>
      </c>
      <c r="C29" s="34"/>
      <c r="D29" s="35"/>
      <c r="E29" s="35"/>
      <c r="F29" s="34"/>
      <c r="G29" s="34"/>
      <c r="H29" s="1"/>
      <c r="I29" s="72"/>
      <c r="J29" s="73"/>
      <c r="K29" s="72"/>
      <c r="L29" s="74"/>
    </row>
    <row r="30" spans="1:12" ht="12.75">
      <c r="A30" s="37">
        <v>28</v>
      </c>
      <c r="B30" s="1">
        <f ca="1" t="shared" si="0"/>
        <v>0.4527663347771853</v>
      </c>
      <c r="C30" s="34"/>
      <c r="D30" s="35"/>
      <c r="E30" s="35"/>
      <c r="F30" s="34"/>
      <c r="G30" s="34"/>
      <c r="H30" s="1"/>
      <c r="I30" s="72"/>
      <c r="J30" s="73"/>
      <c r="K30" s="72"/>
      <c r="L30" s="74"/>
    </row>
    <row r="31" spans="1:12" ht="12.75">
      <c r="A31" s="37">
        <v>29</v>
      </c>
      <c r="B31" s="1">
        <f ca="1" t="shared" si="0"/>
        <v>0.6267611641613948</v>
      </c>
      <c r="C31" s="34"/>
      <c r="D31" s="35"/>
      <c r="E31" s="35"/>
      <c r="F31" s="34"/>
      <c r="G31" s="34"/>
      <c r="H31" s="1"/>
      <c r="I31" s="72"/>
      <c r="J31" s="73"/>
      <c r="K31" s="72"/>
      <c r="L31" s="74"/>
    </row>
    <row r="32" spans="1:12" ht="12.75">
      <c r="A32" s="37">
        <v>30</v>
      </c>
      <c r="B32" s="1">
        <f ca="1" t="shared" si="0"/>
        <v>0.11705449985791017</v>
      </c>
      <c r="C32" s="34"/>
      <c r="D32" s="35"/>
      <c r="E32" s="35"/>
      <c r="F32" s="34"/>
      <c r="G32" s="34"/>
      <c r="H32" s="1"/>
      <c r="I32" s="72"/>
      <c r="J32" s="73"/>
      <c r="K32" s="72"/>
      <c r="L32" s="74"/>
    </row>
    <row r="33" spans="1:12" ht="12.75">
      <c r="A33" s="37">
        <v>31</v>
      </c>
      <c r="B33" s="1">
        <f ca="1" t="shared" si="0"/>
        <v>0.39908222745269506</v>
      </c>
      <c r="C33" s="34"/>
      <c r="D33" s="35"/>
      <c r="E33" s="35"/>
      <c r="F33" s="34"/>
      <c r="G33" s="34"/>
      <c r="H33" s="1"/>
      <c r="I33" s="72"/>
      <c r="J33" s="73"/>
      <c r="K33" s="72"/>
      <c r="L33" s="74"/>
    </row>
    <row r="34" spans="1:12" ht="12.75">
      <c r="A34" s="37">
        <v>32</v>
      </c>
      <c r="B34" s="1">
        <f ca="1" t="shared" si="0"/>
        <v>0.5080213823877973</v>
      </c>
      <c r="C34" s="34"/>
      <c r="D34" s="35"/>
      <c r="E34" s="35"/>
      <c r="F34" s="34"/>
      <c r="G34" s="34"/>
      <c r="H34" s="1"/>
      <c r="I34" s="72"/>
      <c r="J34" s="73"/>
      <c r="K34" s="72"/>
      <c r="L34" s="74"/>
    </row>
    <row r="35" spans="1:12" ht="12.75">
      <c r="A35" s="37">
        <v>33</v>
      </c>
      <c r="B35" s="1">
        <f ca="1" t="shared" si="0"/>
        <v>0.7883188485456802</v>
      </c>
      <c r="C35" s="34"/>
      <c r="D35" s="35"/>
      <c r="E35" s="35"/>
      <c r="F35" s="34"/>
      <c r="G35" s="34"/>
      <c r="H35" s="1"/>
      <c r="I35" s="72"/>
      <c r="J35" s="73"/>
      <c r="K35" s="72"/>
      <c r="L35" s="74"/>
    </row>
    <row r="36" spans="1:12" ht="12.75">
      <c r="A36" s="37">
        <v>34</v>
      </c>
      <c r="B36" s="1">
        <f ca="1" t="shared" si="0"/>
        <v>0.4585794441887119</v>
      </c>
      <c r="C36" s="34"/>
      <c r="D36" s="35"/>
      <c r="E36" s="35"/>
      <c r="F36" s="34"/>
      <c r="G36" s="34"/>
      <c r="H36" s="1"/>
      <c r="I36" s="72"/>
      <c r="J36" s="73"/>
      <c r="K36" s="72"/>
      <c r="L36" s="74"/>
    </row>
    <row r="37" spans="1:12" ht="12.75">
      <c r="A37" s="37">
        <v>35</v>
      </c>
      <c r="B37" s="1">
        <f ca="1" t="shared" si="0"/>
        <v>0.7419253626117712</v>
      </c>
      <c r="C37" s="34"/>
      <c r="D37" s="35"/>
      <c r="E37" s="35"/>
      <c r="F37" s="34"/>
      <c r="G37" s="34"/>
      <c r="H37" s="1"/>
      <c r="I37" s="72"/>
      <c r="J37" s="73"/>
      <c r="K37" s="72"/>
      <c r="L37" s="74"/>
    </row>
    <row r="38" spans="1:12" ht="12.75">
      <c r="A38" s="37">
        <v>36</v>
      </c>
      <c r="B38" s="1">
        <f ca="1" t="shared" si="0"/>
        <v>0.03231518608764006</v>
      </c>
      <c r="C38" s="34"/>
      <c r="D38" s="35"/>
      <c r="E38" s="35"/>
      <c r="F38" s="34"/>
      <c r="G38" s="34"/>
      <c r="H38" s="1"/>
      <c r="I38" s="72"/>
      <c r="J38" s="73"/>
      <c r="K38" s="72"/>
      <c r="L38" s="74"/>
    </row>
    <row r="39" spans="1:12" ht="12.75">
      <c r="A39" s="37">
        <v>37</v>
      </c>
      <c r="B39" s="1">
        <f ca="1" t="shared" si="0"/>
        <v>0.29367396490314013</v>
      </c>
      <c r="C39" s="34"/>
      <c r="D39" s="35"/>
      <c r="E39" s="35"/>
      <c r="F39" s="34"/>
      <c r="G39" s="34"/>
      <c r="H39" s="1"/>
      <c r="I39" s="72"/>
      <c r="J39" s="73"/>
      <c r="K39" s="72"/>
      <c r="L39" s="74"/>
    </row>
    <row r="40" spans="1:12" ht="12.75">
      <c r="A40" s="37">
        <v>38</v>
      </c>
      <c r="B40" s="1">
        <f ca="1" t="shared" si="0"/>
        <v>0.28374400943341893</v>
      </c>
      <c r="C40" s="34"/>
      <c r="D40" s="35"/>
      <c r="E40" s="35"/>
      <c r="F40" s="34"/>
      <c r="G40" s="34"/>
      <c r="H40" s="1"/>
      <c r="I40" s="72"/>
      <c r="J40" s="73"/>
      <c r="K40" s="72"/>
      <c r="L40" s="74"/>
    </row>
    <row r="41" spans="1:12" ht="12.75">
      <c r="A41" s="37">
        <v>39</v>
      </c>
      <c r="B41" s="1">
        <f ca="1" t="shared" si="0"/>
        <v>0.6658260046699365</v>
      </c>
      <c r="C41" s="34"/>
      <c r="D41" s="35"/>
      <c r="E41" s="35"/>
      <c r="F41" s="34"/>
      <c r="G41" s="34"/>
      <c r="H41" s="1"/>
      <c r="I41" s="72"/>
      <c r="J41" s="73"/>
      <c r="K41" s="72"/>
      <c r="L41" s="74"/>
    </row>
    <row r="42" spans="1:12" ht="12.75">
      <c r="A42" s="37">
        <v>40</v>
      </c>
      <c r="B42" s="1">
        <f ca="1" t="shared" si="0"/>
        <v>0.4591887695182262</v>
      </c>
      <c r="C42" s="34"/>
      <c r="D42" s="35"/>
      <c r="E42" s="35"/>
      <c r="F42" s="34"/>
      <c r="G42" s="34"/>
      <c r="H42" s="1"/>
      <c r="I42" s="72"/>
      <c r="J42" s="73"/>
      <c r="K42" s="72"/>
      <c r="L42" s="74"/>
    </row>
    <row r="43" spans="1:12" ht="12.75">
      <c r="A43" s="37">
        <v>41</v>
      </c>
      <c r="B43" s="1">
        <f ca="1" t="shared" si="0"/>
        <v>0.03909327340991808</v>
      </c>
      <c r="C43" s="34"/>
      <c r="D43" s="35"/>
      <c r="E43" s="35"/>
      <c r="F43" s="34"/>
      <c r="G43" s="34"/>
      <c r="H43" s="1"/>
      <c r="I43" s="72"/>
      <c r="J43" s="73"/>
      <c r="K43" s="72"/>
      <c r="L43" s="74"/>
    </row>
    <row r="44" spans="1:12" ht="12.75">
      <c r="A44" s="37">
        <v>42</v>
      </c>
      <c r="B44" s="1">
        <f ca="1" t="shared" si="0"/>
        <v>0.3697542807427894</v>
      </c>
      <c r="C44" s="34"/>
      <c r="D44" s="35"/>
      <c r="E44" s="35"/>
      <c r="F44" s="34"/>
      <c r="G44" s="34"/>
      <c r="H44" s="1"/>
      <c r="I44" s="72"/>
      <c r="J44" s="73"/>
      <c r="K44" s="72"/>
      <c r="L44" s="74"/>
    </row>
    <row r="45" spans="1:12" ht="12.75">
      <c r="A45" s="37">
        <v>43</v>
      </c>
      <c r="B45" s="1">
        <f ca="1" t="shared" si="0"/>
        <v>0.09480910802806175</v>
      </c>
      <c r="C45" s="34"/>
      <c r="D45" s="35"/>
      <c r="E45" s="35"/>
      <c r="F45" s="34"/>
      <c r="G45" s="34"/>
      <c r="H45" s="1"/>
      <c r="I45" s="72"/>
      <c r="J45" s="73"/>
      <c r="K45" s="72"/>
      <c r="L45" s="74"/>
    </row>
    <row r="46" spans="1:12" ht="12.75">
      <c r="A46" s="37">
        <v>44</v>
      </c>
      <c r="B46" s="1">
        <f ca="1" t="shared" si="0"/>
        <v>0.23856430258758632</v>
      </c>
      <c r="C46" s="34"/>
      <c r="D46" s="35"/>
      <c r="E46" s="35"/>
      <c r="F46" s="34"/>
      <c r="G46" s="34"/>
      <c r="H46" s="1"/>
      <c r="I46" s="72"/>
      <c r="J46" s="73"/>
      <c r="K46" s="72"/>
      <c r="L46" s="74"/>
    </row>
    <row r="47" spans="1:12" ht="12.75">
      <c r="A47" s="37">
        <v>45</v>
      </c>
      <c r="B47" s="1">
        <f ca="1" t="shared" si="0"/>
        <v>0.3127914073052356</v>
      </c>
      <c r="C47" s="34"/>
      <c r="D47" s="35"/>
      <c r="E47" s="35"/>
      <c r="F47" s="34"/>
      <c r="G47" s="34"/>
      <c r="H47" s="1"/>
      <c r="I47" s="72"/>
      <c r="J47" s="73"/>
      <c r="K47" s="72"/>
      <c r="L47" s="74"/>
    </row>
    <row r="48" spans="1:12" ht="12.75">
      <c r="A48" s="37">
        <v>46</v>
      </c>
      <c r="B48" s="1">
        <f ca="1" t="shared" si="0"/>
        <v>0.15914564613975024</v>
      </c>
      <c r="C48" s="34"/>
      <c r="D48" s="35"/>
      <c r="E48" s="35"/>
      <c r="F48" s="34"/>
      <c r="G48" s="34"/>
      <c r="H48" s="1"/>
      <c r="I48" s="72"/>
      <c r="J48" s="73"/>
      <c r="K48" s="72"/>
      <c r="L48" s="74"/>
    </row>
    <row r="49" spans="1:12" ht="12.75">
      <c r="A49" s="37">
        <v>47</v>
      </c>
      <c r="B49" s="1">
        <f ca="1" t="shared" si="0"/>
        <v>0.8128461345066897</v>
      </c>
      <c r="C49" s="34"/>
      <c r="D49" s="35"/>
      <c r="E49" s="35"/>
      <c r="F49" s="34"/>
      <c r="G49" s="34"/>
      <c r="H49" s="1"/>
      <c r="I49" s="72"/>
      <c r="J49" s="73"/>
      <c r="K49" s="72"/>
      <c r="L49" s="74"/>
    </row>
    <row r="50" spans="1:12" ht="12.75">
      <c r="A50" s="37">
        <v>48</v>
      </c>
      <c r="B50" s="1">
        <f ca="1" t="shared" si="0"/>
        <v>0.17597836456476768</v>
      </c>
      <c r="C50" s="34"/>
      <c r="D50" s="35"/>
      <c r="E50" s="35"/>
      <c r="F50" s="34"/>
      <c r="G50" s="34"/>
      <c r="H50" s="1"/>
      <c r="I50" s="72"/>
      <c r="J50" s="73"/>
      <c r="K50" s="72"/>
      <c r="L50" s="74"/>
    </row>
    <row r="51" spans="1:12" ht="12.75">
      <c r="A51" s="37">
        <v>49</v>
      </c>
      <c r="B51" s="1">
        <f ca="1" t="shared" si="0"/>
        <v>0.19119016991894355</v>
      </c>
      <c r="C51" s="34"/>
      <c r="D51" s="35"/>
      <c r="E51" s="35"/>
      <c r="F51" s="34"/>
      <c r="G51" s="34"/>
      <c r="H51" s="1"/>
      <c r="I51" s="72"/>
      <c r="J51" s="73"/>
      <c r="K51" s="72"/>
      <c r="L51" s="74"/>
    </row>
    <row r="52" spans="1:12" ht="12.75">
      <c r="A52" s="37">
        <v>50</v>
      </c>
      <c r="B52" s="1">
        <f ca="1" t="shared" si="0"/>
        <v>0.6643291416419173</v>
      </c>
      <c r="C52" s="34"/>
      <c r="D52" s="35"/>
      <c r="E52" s="35"/>
      <c r="F52" s="34"/>
      <c r="G52" s="34"/>
      <c r="H52" s="1"/>
      <c r="I52" s="72"/>
      <c r="J52" s="73"/>
      <c r="K52" s="72"/>
      <c r="L52" s="74"/>
    </row>
    <row r="53" spans="1:12" ht="12.75">
      <c r="A53" s="37">
        <v>51</v>
      </c>
      <c r="B53" s="1">
        <f ca="1" t="shared" si="0"/>
        <v>0.19344284036137727</v>
      </c>
      <c r="C53" s="34"/>
      <c r="D53" s="35"/>
      <c r="E53" s="35"/>
      <c r="F53" s="34"/>
      <c r="G53" s="34"/>
      <c r="H53" s="1"/>
      <c r="I53" s="72"/>
      <c r="J53" s="73"/>
      <c r="K53" s="72"/>
      <c r="L53" s="74"/>
    </row>
    <row r="54" spans="1:12" ht="12.75">
      <c r="A54" s="37">
        <v>52</v>
      </c>
      <c r="B54" s="1">
        <f ca="1" t="shared" si="0"/>
        <v>0.293555804769392</v>
      </c>
      <c r="C54" s="34"/>
      <c r="D54" s="35"/>
      <c r="E54" s="35"/>
      <c r="F54" s="34"/>
      <c r="G54" s="34"/>
      <c r="H54" s="1"/>
      <c r="I54" s="72"/>
      <c r="J54" s="73"/>
      <c r="K54" s="72"/>
      <c r="L54" s="74"/>
    </row>
    <row r="55" spans="1:12" ht="12.75">
      <c r="A55" s="37">
        <v>53</v>
      </c>
      <c r="B55" s="1">
        <f ca="1" t="shared" si="0"/>
        <v>0.7632226380182343</v>
      </c>
      <c r="C55" s="34"/>
      <c r="D55" s="35"/>
      <c r="E55" s="35"/>
      <c r="F55" s="34"/>
      <c r="G55" s="34"/>
      <c r="H55" s="1"/>
      <c r="I55" s="72"/>
      <c r="J55" s="73"/>
      <c r="K55" s="72"/>
      <c r="L55" s="74"/>
    </row>
    <row r="56" spans="1:12" ht="12.75">
      <c r="A56" s="37">
        <v>54</v>
      </c>
      <c r="B56" s="1">
        <f ca="1" t="shared" si="0"/>
        <v>0.5728272812913859</v>
      </c>
      <c r="C56" s="34"/>
      <c r="D56" s="35"/>
      <c r="E56" s="35"/>
      <c r="F56" s="34"/>
      <c r="G56" s="34"/>
      <c r="H56" s="1"/>
      <c r="I56" s="72"/>
      <c r="J56" s="73"/>
      <c r="K56" s="72"/>
      <c r="L56" s="74"/>
    </row>
    <row r="57" spans="1:12" ht="12.75">
      <c r="A57" s="37">
        <v>55</v>
      </c>
      <c r="B57" s="1">
        <f ca="1" t="shared" si="0"/>
        <v>0.5406426343400703</v>
      </c>
      <c r="C57" s="34"/>
      <c r="D57" s="35"/>
      <c r="E57" s="35"/>
      <c r="F57" s="34"/>
      <c r="G57" s="34"/>
      <c r="H57" s="1"/>
      <c r="I57" s="72"/>
      <c r="J57" s="73"/>
      <c r="K57" s="72"/>
      <c r="L57" s="74"/>
    </row>
    <row r="58" spans="1:12" ht="12.75">
      <c r="A58" s="37">
        <v>56</v>
      </c>
      <c r="B58" s="1">
        <f ca="1" t="shared" si="0"/>
        <v>0.8322251577768931</v>
      </c>
      <c r="C58" s="34"/>
      <c r="D58" s="35"/>
      <c r="E58" s="35"/>
      <c r="F58" s="34"/>
      <c r="G58" s="34"/>
      <c r="H58" s="1"/>
      <c r="I58" s="72"/>
      <c r="J58" s="73"/>
      <c r="K58" s="72"/>
      <c r="L58" s="74"/>
    </row>
    <row r="59" spans="1:12" ht="12.75">
      <c r="A59" s="37">
        <v>57</v>
      </c>
      <c r="B59" s="1">
        <f ca="1" t="shared" si="0"/>
        <v>0.6619899499832878</v>
      </c>
      <c r="C59" s="34"/>
      <c r="D59" s="35"/>
      <c r="E59" s="35"/>
      <c r="F59" s="34"/>
      <c r="G59" s="34"/>
      <c r="H59" s="1"/>
      <c r="I59" s="72"/>
      <c r="J59" s="73"/>
      <c r="K59" s="72"/>
      <c r="L59" s="74"/>
    </row>
    <row r="60" spans="1:12" ht="12.75">
      <c r="A60" s="37">
        <v>58</v>
      </c>
      <c r="B60" s="1">
        <f ca="1" t="shared" si="0"/>
        <v>0.9157546848165687</v>
      </c>
      <c r="C60" s="34"/>
      <c r="D60" s="35"/>
      <c r="E60" s="35"/>
      <c r="F60" s="34"/>
      <c r="G60" s="34"/>
      <c r="H60" s="1"/>
      <c r="I60" s="72"/>
      <c r="J60" s="73"/>
      <c r="K60" s="72"/>
      <c r="L60" s="74"/>
    </row>
    <row r="61" spans="1:12" ht="12.75">
      <c r="A61" s="37">
        <v>59</v>
      </c>
      <c r="B61" s="1">
        <f ca="1" t="shared" si="0"/>
        <v>0.47262630276048156</v>
      </c>
      <c r="C61" s="34"/>
      <c r="D61" s="35"/>
      <c r="E61" s="35"/>
      <c r="F61" s="34"/>
      <c r="G61" s="34"/>
      <c r="H61" s="1"/>
      <c r="I61" s="72"/>
      <c r="J61" s="73"/>
      <c r="K61" s="72"/>
      <c r="L61" s="74"/>
    </row>
    <row r="62" spans="1:12" ht="12.75">
      <c r="A62" s="37">
        <v>60</v>
      </c>
      <c r="B62" s="1">
        <f ca="1" t="shared" si="0"/>
        <v>0.038475283291593776</v>
      </c>
      <c r="C62" s="34"/>
      <c r="D62" s="35"/>
      <c r="E62" s="35"/>
      <c r="F62" s="34"/>
      <c r="G62" s="34"/>
      <c r="H62" s="1"/>
      <c r="I62" s="72"/>
      <c r="J62" s="73"/>
      <c r="K62" s="72"/>
      <c r="L62" s="74"/>
    </row>
    <row r="63" spans="1:12" ht="12.75">
      <c r="A63" s="37">
        <v>61</v>
      </c>
      <c r="B63" s="1">
        <f ca="1" t="shared" si="0"/>
        <v>0.49893342669973184</v>
      </c>
      <c r="C63" s="34"/>
      <c r="D63" s="35"/>
      <c r="E63" s="35"/>
      <c r="F63" s="34"/>
      <c r="G63" s="34"/>
      <c r="H63" s="1"/>
      <c r="I63" s="72"/>
      <c r="J63" s="73"/>
      <c r="K63" s="72"/>
      <c r="L63" s="74"/>
    </row>
    <row r="64" spans="1:12" ht="12.75">
      <c r="A64" s="37">
        <v>62</v>
      </c>
      <c r="B64" s="1">
        <f ca="1" t="shared" si="0"/>
        <v>0.2429241470519976</v>
      </c>
      <c r="C64" s="34"/>
      <c r="D64" s="35"/>
      <c r="E64" s="35"/>
      <c r="F64" s="34"/>
      <c r="G64" s="34"/>
      <c r="H64" s="1"/>
      <c r="I64" s="72"/>
      <c r="J64" s="73"/>
      <c r="K64" s="72"/>
      <c r="L64" s="74"/>
    </row>
    <row r="65" spans="1:12" ht="12.75">
      <c r="A65" s="37">
        <v>63</v>
      </c>
      <c r="B65" s="1">
        <f ca="1" t="shared" si="0"/>
        <v>0.2844376996513427</v>
      </c>
      <c r="C65" s="34"/>
      <c r="D65" s="35"/>
      <c r="E65" s="35"/>
      <c r="F65" s="34"/>
      <c r="G65" s="34"/>
      <c r="H65" s="1"/>
      <c r="I65" s="72"/>
      <c r="J65" s="73"/>
      <c r="K65" s="72"/>
      <c r="L65" s="74"/>
    </row>
    <row r="66" spans="1:12" ht="12.75">
      <c r="A66" s="37">
        <v>64</v>
      </c>
      <c r="B66" s="1">
        <f ca="1" t="shared" si="0"/>
        <v>0.4032259330944532</v>
      </c>
      <c r="C66" s="34"/>
      <c r="D66" s="35"/>
      <c r="E66" s="35"/>
      <c r="F66" s="34"/>
      <c r="G66" s="34"/>
      <c r="H66" s="1"/>
      <c r="I66" s="72"/>
      <c r="J66" s="73"/>
      <c r="K66" s="72"/>
      <c r="L66" s="74"/>
    </row>
    <row r="67" spans="1:12" ht="12.75">
      <c r="A67" s="37">
        <v>65</v>
      </c>
      <c r="B67" s="1">
        <f aca="true" ca="1" t="shared" si="1" ref="B67:B130">RAND()</f>
        <v>0.5482289660793287</v>
      </c>
      <c r="C67" s="34"/>
      <c r="D67" s="35"/>
      <c r="E67" s="35"/>
      <c r="F67" s="34"/>
      <c r="G67" s="34"/>
      <c r="H67" s="1"/>
      <c r="I67" s="72"/>
      <c r="J67" s="73"/>
      <c r="K67" s="72"/>
      <c r="L67" s="74"/>
    </row>
    <row r="68" spans="1:12" ht="12.75">
      <c r="A68" s="37">
        <v>66</v>
      </c>
      <c r="B68" s="1">
        <f ca="1" t="shared" si="1"/>
        <v>0.9116704663612278</v>
      </c>
      <c r="C68" s="34"/>
      <c r="D68" s="35"/>
      <c r="E68" s="35"/>
      <c r="F68" s="34"/>
      <c r="G68" s="34"/>
      <c r="H68" s="1"/>
      <c r="I68" s="72"/>
      <c r="J68" s="73"/>
      <c r="K68" s="72"/>
      <c r="L68" s="74"/>
    </row>
    <row r="69" spans="1:12" ht="12.75">
      <c r="A69" s="37">
        <v>67</v>
      </c>
      <c r="B69" s="1">
        <f ca="1" t="shared" si="1"/>
        <v>0.23240623236248092</v>
      </c>
      <c r="C69" s="34"/>
      <c r="D69" s="35"/>
      <c r="E69" s="35"/>
      <c r="F69" s="34"/>
      <c r="G69" s="34"/>
      <c r="H69" s="1"/>
      <c r="I69" s="72"/>
      <c r="J69" s="73"/>
      <c r="K69" s="72"/>
      <c r="L69" s="74"/>
    </row>
    <row r="70" spans="1:12" ht="12.75">
      <c r="A70" s="37">
        <v>68</v>
      </c>
      <c r="B70" s="1">
        <f ca="1" t="shared" si="1"/>
        <v>0.3237314759361789</v>
      </c>
      <c r="C70" s="34"/>
      <c r="D70" s="35"/>
      <c r="E70" s="35"/>
      <c r="F70" s="34"/>
      <c r="G70" s="34"/>
      <c r="H70" s="1"/>
      <c r="I70" s="72"/>
      <c r="J70" s="73"/>
      <c r="K70" s="72"/>
      <c r="L70" s="74"/>
    </row>
    <row r="71" spans="1:12" ht="12.75">
      <c r="A71" s="37">
        <v>69</v>
      </c>
      <c r="B71" s="1">
        <f ca="1" t="shared" si="1"/>
        <v>0.8782138967540289</v>
      </c>
      <c r="C71" s="34"/>
      <c r="D71" s="35"/>
      <c r="E71" s="35"/>
      <c r="F71" s="34"/>
      <c r="G71" s="34"/>
      <c r="H71" s="1"/>
      <c r="I71" s="72"/>
      <c r="J71" s="73"/>
      <c r="K71" s="72"/>
      <c r="L71" s="74"/>
    </row>
    <row r="72" spans="1:12" ht="12.75">
      <c r="A72" s="37">
        <v>70</v>
      </c>
      <c r="B72" s="1">
        <f ca="1" t="shared" si="1"/>
        <v>0.7876870825144737</v>
      </c>
      <c r="C72" s="34"/>
      <c r="D72" s="35"/>
      <c r="E72" s="35"/>
      <c r="F72" s="34"/>
      <c r="G72" s="34"/>
      <c r="H72" s="1"/>
      <c r="I72" s="72"/>
      <c r="J72" s="73"/>
      <c r="K72" s="72"/>
      <c r="L72" s="74"/>
    </row>
    <row r="73" spans="1:12" ht="12.75">
      <c r="A73" s="37">
        <v>71</v>
      </c>
      <c r="B73" s="1">
        <f ca="1" t="shared" si="1"/>
        <v>0.38501003098960696</v>
      </c>
      <c r="C73" s="34"/>
      <c r="D73" s="35"/>
      <c r="E73" s="35"/>
      <c r="F73" s="34"/>
      <c r="G73" s="34"/>
      <c r="H73" s="1"/>
      <c r="I73" s="72"/>
      <c r="J73" s="73"/>
      <c r="K73" s="72"/>
      <c r="L73" s="74"/>
    </row>
    <row r="74" spans="1:12" ht="12.75">
      <c r="A74" s="37">
        <v>72</v>
      </c>
      <c r="B74" s="1">
        <f ca="1" t="shared" si="1"/>
        <v>0.5384244218437875</v>
      </c>
      <c r="C74" s="34"/>
      <c r="D74" s="35"/>
      <c r="E74" s="35"/>
      <c r="F74" s="34"/>
      <c r="G74" s="34"/>
      <c r="H74" s="1"/>
      <c r="I74" s="72"/>
      <c r="J74" s="73"/>
      <c r="K74" s="72"/>
      <c r="L74" s="74"/>
    </row>
    <row r="75" spans="1:12" ht="12.75">
      <c r="A75" s="37">
        <v>73</v>
      </c>
      <c r="B75" s="1">
        <f ca="1" t="shared" si="1"/>
        <v>0.9120083273766717</v>
      </c>
      <c r="C75" s="34"/>
      <c r="D75" s="35"/>
      <c r="E75" s="35"/>
      <c r="F75" s="34"/>
      <c r="G75" s="34"/>
      <c r="H75" s="1"/>
      <c r="I75" s="72"/>
      <c r="J75" s="73"/>
      <c r="K75" s="72"/>
      <c r="L75" s="74"/>
    </row>
    <row r="76" spans="1:12" ht="12.75">
      <c r="A76" s="37">
        <v>74</v>
      </c>
      <c r="B76" s="1">
        <f ca="1" t="shared" si="1"/>
        <v>0.6000874664357643</v>
      </c>
      <c r="C76" s="34"/>
      <c r="D76" s="35"/>
      <c r="E76" s="35"/>
      <c r="F76" s="34"/>
      <c r="G76" s="34"/>
      <c r="H76" s="1"/>
      <c r="I76" s="72"/>
      <c r="J76" s="73"/>
      <c r="K76" s="72"/>
      <c r="L76" s="74"/>
    </row>
    <row r="77" spans="1:12" ht="12.75">
      <c r="A77" s="37">
        <v>75</v>
      </c>
      <c r="B77" s="1">
        <f ca="1" t="shared" si="1"/>
        <v>0.8255228700452966</v>
      </c>
      <c r="C77" s="34"/>
      <c r="D77" s="35"/>
      <c r="E77" s="35"/>
      <c r="F77" s="34"/>
      <c r="G77" s="34"/>
      <c r="H77" s="1"/>
      <c r="I77" s="72"/>
      <c r="J77" s="73"/>
      <c r="K77" s="72"/>
      <c r="L77" s="74"/>
    </row>
    <row r="78" spans="1:12" ht="12.75">
      <c r="A78" s="37">
        <v>76</v>
      </c>
      <c r="B78" s="1">
        <f ca="1" t="shared" si="1"/>
        <v>0.7590110649578916</v>
      </c>
      <c r="C78" s="34"/>
      <c r="D78" s="35"/>
      <c r="E78" s="35"/>
      <c r="F78" s="34"/>
      <c r="G78" s="34"/>
      <c r="H78" s="1"/>
      <c r="I78" s="72"/>
      <c r="J78" s="73"/>
      <c r="K78" s="72"/>
      <c r="L78" s="74"/>
    </row>
    <row r="79" spans="1:12" ht="12.75">
      <c r="A79" s="37">
        <v>77</v>
      </c>
      <c r="B79" s="1">
        <f ca="1" t="shared" si="1"/>
        <v>0.08754646562621637</v>
      </c>
      <c r="C79" s="34"/>
      <c r="D79" s="35"/>
      <c r="E79" s="35"/>
      <c r="F79" s="34"/>
      <c r="G79" s="34"/>
      <c r="H79" s="1"/>
      <c r="I79" s="72"/>
      <c r="J79" s="73"/>
      <c r="K79" s="72"/>
      <c r="L79" s="74"/>
    </row>
    <row r="80" spans="1:12" ht="12.75">
      <c r="A80" s="37">
        <v>78</v>
      </c>
      <c r="B80" s="1">
        <f ca="1" t="shared" si="1"/>
        <v>0.07960727659270539</v>
      </c>
      <c r="C80" s="34"/>
      <c r="D80" s="35"/>
      <c r="E80" s="35"/>
      <c r="F80" s="34"/>
      <c r="G80" s="34"/>
      <c r="H80" s="1"/>
      <c r="I80" s="72"/>
      <c r="J80" s="73"/>
      <c r="K80" s="72"/>
      <c r="L80" s="74"/>
    </row>
    <row r="81" spans="1:12" ht="12.75">
      <c r="A81" s="37">
        <v>79</v>
      </c>
      <c r="B81" s="1">
        <f ca="1" t="shared" si="1"/>
        <v>0.20055682498121397</v>
      </c>
      <c r="C81" s="34"/>
      <c r="D81" s="35"/>
      <c r="E81" s="35"/>
      <c r="F81" s="34"/>
      <c r="G81" s="34"/>
      <c r="H81" s="1"/>
      <c r="I81" s="72"/>
      <c r="J81" s="73"/>
      <c r="K81" s="72"/>
      <c r="L81" s="74"/>
    </row>
    <row r="82" spans="1:12" ht="12.75">
      <c r="A82" s="37">
        <v>80</v>
      </c>
      <c r="B82" s="1">
        <f ca="1" t="shared" si="1"/>
        <v>0.16461371238035483</v>
      </c>
      <c r="C82" s="34"/>
      <c r="D82" s="35"/>
      <c r="E82" s="35"/>
      <c r="F82" s="34"/>
      <c r="G82" s="34"/>
      <c r="H82" s="1"/>
      <c r="I82" s="72"/>
      <c r="J82" s="73"/>
      <c r="K82" s="72"/>
      <c r="L82" s="74"/>
    </row>
    <row r="83" spans="1:12" ht="12.75">
      <c r="A83" s="37">
        <v>81</v>
      </c>
      <c r="B83" s="1">
        <f ca="1" t="shared" si="1"/>
        <v>0.24759811792520692</v>
      </c>
      <c r="C83" s="34"/>
      <c r="D83" s="35"/>
      <c r="E83" s="35"/>
      <c r="F83" s="34"/>
      <c r="G83" s="34"/>
      <c r="H83" s="1"/>
      <c r="I83" s="72"/>
      <c r="J83" s="73"/>
      <c r="K83" s="72"/>
      <c r="L83" s="74"/>
    </row>
    <row r="84" spans="1:12" ht="12.75">
      <c r="A84" s="37">
        <v>82</v>
      </c>
      <c r="B84" s="1">
        <f ca="1" t="shared" si="1"/>
        <v>0.36583747487331597</v>
      </c>
      <c r="C84" s="34"/>
      <c r="D84" s="35"/>
      <c r="E84" s="35"/>
      <c r="F84" s="34"/>
      <c r="G84" s="34"/>
      <c r="H84" s="1"/>
      <c r="I84" s="72"/>
      <c r="J84" s="73"/>
      <c r="K84" s="72"/>
      <c r="L84" s="74"/>
    </row>
    <row r="85" spans="1:12" ht="12.75">
      <c r="A85" s="37">
        <v>83</v>
      </c>
      <c r="B85" s="1">
        <f ca="1" t="shared" si="1"/>
        <v>0.9349783295219529</v>
      </c>
      <c r="C85" s="34"/>
      <c r="D85" s="35"/>
      <c r="E85" s="35"/>
      <c r="F85" s="34"/>
      <c r="G85" s="34"/>
      <c r="H85" s="1"/>
      <c r="I85" s="72"/>
      <c r="J85" s="73"/>
      <c r="K85" s="72"/>
      <c r="L85" s="74"/>
    </row>
    <row r="86" spans="1:12" ht="12.75">
      <c r="A86" s="37">
        <v>84</v>
      </c>
      <c r="B86" s="1">
        <f ca="1" t="shared" si="1"/>
        <v>0.7259590847765689</v>
      </c>
      <c r="C86" s="34"/>
      <c r="D86" s="35"/>
      <c r="E86" s="35"/>
      <c r="F86" s="34"/>
      <c r="G86" s="34"/>
      <c r="H86" s="1"/>
      <c r="I86" s="72"/>
      <c r="J86" s="73"/>
      <c r="K86" s="72"/>
      <c r="L86" s="74"/>
    </row>
    <row r="87" spans="1:12" ht="12.75">
      <c r="A87" s="37">
        <v>85</v>
      </c>
      <c r="B87" s="1">
        <f ca="1" t="shared" si="1"/>
        <v>0.9989367161711213</v>
      </c>
      <c r="C87" s="34"/>
      <c r="D87" s="35"/>
      <c r="E87" s="35"/>
      <c r="F87" s="34"/>
      <c r="G87" s="34"/>
      <c r="H87" s="1"/>
      <c r="I87" s="72"/>
      <c r="J87" s="73"/>
      <c r="K87" s="72"/>
      <c r="L87" s="74"/>
    </row>
    <row r="88" spans="1:12" ht="12.75">
      <c r="A88" s="37">
        <v>86</v>
      </c>
      <c r="B88" s="1">
        <f ca="1" t="shared" si="1"/>
        <v>0.9343569960347764</v>
      </c>
      <c r="C88" s="34"/>
      <c r="D88" s="35"/>
      <c r="E88" s="35"/>
      <c r="F88" s="34"/>
      <c r="G88" s="34"/>
      <c r="H88" s="1"/>
      <c r="I88" s="72"/>
      <c r="J88" s="73"/>
      <c r="K88" s="72"/>
      <c r="L88" s="74"/>
    </row>
    <row r="89" spans="1:12" ht="12.75">
      <c r="A89" s="37">
        <v>87</v>
      </c>
      <c r="B89" s="1">
        <f ca="1" t="shared" si="1"/>
        <v>0.06948022622319927</v>
      </c>
      <c r="C89" s="34"/>
      <c r="D89" s="35"/>
      <c r="E89" s="35"/>
      <c r="F89" s="34"/>
      <c r="G89" s="34"/>
      <c r="H89" s="1"/>
      <c r="I89" s="72"/>
      <c r="J89" s="73"/>
      <c r="K89" s="72"/>
      <c r="L89" s="74"/>
    </row>
    <row r="90" spans="1:12" ht="12.75">
      <c r="A90" s="37">
        <v>88</v>
      </c>
      <c r="B90" s="1">
        <f ca="1" t="shared" si="1"/>
        <v>0.6315412753519631</v>
      </c>
      <c r="C90" s="34"/>
      <c r="D90" s="35"/>
      <c r="E90" s="35"/>
      <c r="F90" s="34"/>
      <c r="G90" s="34"/>
      <c r="H90" s="1"/>
      <c r="I90" s="72"/>
      <c r="J90" s="73"/>
      <c r="K90" s="72"/>
      <c r="L90" s="74"/>
    </row>
    <row r="91" spans="1:12" ht="12.75">
      <c r="A91" s="37">
        <v>89</v>
      </c>
      <c r="B91" s="1">
        <f ca="1" t="shared" si="1"/>
        <v>0.6673238810188395</v>
      </c>
      <c r="C91" s="34"/>
      <c r="D91" s="35"/>
      <c r="E91" s="35"/>
      <c r="F91" s="34"/>
      <c r="G91" s="34"/>
      <c r="H91" s="1"/>
      <c r="I91" s="72"/>
      <c r="J91" s="73"/>
      <c r="K91" s="72"/>
      <c r="L91" s="74"/>
    </row>
    <row r="92" spans="1:12" ht="12.75">
      <c r="A92" s="37">
        <v>90</v>
      </c>
      <c r="B92" s="1">
        <f ca="1" t="shared" si="1"/>
        <v>0.6944235241161727</v>
      </c>
      <c r="C92" s="34"/>
      <c r="D92" s="35"/>
      <c r="E92" s="35"/>
      <c r="F92" s="34"/>
      <c r="G92" s="34"/>
      <c r="H92" s="1"/>
      <c r="I92" s="72"/>
      <c r="J92" s="73"/>
      <c r="K92" s="72"/>
      <c r="L92" s="74"/>
    </row>
    <row r="93" spans="1:12" ht="12.75">
      <c r="A93" s="37">
        <v>91</v>
      </c>
      <c r="B93" s="1">
        <f ca="1" t="shared" si="1"/>
        <v>0.08854023829561974</v>
      </c>
      <c r="C93" s="34"/>
      <c r="D93" s="35"/>
      <c r="E93" s="35"/>
      <c r="F93" s="34"/>
      <c r="G93" s="34"/>
      <c r="H93" s="1"/>
      <c r="I93" s="72"/>
      <c r="J93" s="73"/>
      <c r="K93" s="72"/>
      <c r="L93" s="74"/>
    </row>
    <row r="94" spans="1:12" ht="12.75">
      <c r="A94" s="37">
        <v>92</v>
      </c>
      <c r="B94" s="1">
        <f ca="1" t="shared" si="1"/>
        <v>0.516606017559913</v>
      </c>
      <c r="C94" s="34"/>
      <c r="D94" s="35"/>
      <c r="E94" s="35"/>
      <c r="F94" s="34"/>
      <c r="G94" s="34"/>
      <c r="H94" s="1"/>
      <c r="I94" s="72"/>
      <c r="J94" s="73"/>
      <c r="K94" s="72"/>
      <c r="L94" s="74"/>
    </row>
    <row r="95" spans="1:12" ht="12.75">
      <c r="A95" s="37">
        <v>93</v>
      </c>
      <c r="B95" s="1">
        <f ca="1" t="shared" si="1"/>
        <v>0.47848474891048287</v>
      </c>
      <c r="C95" s="34"/>
      <c r="D95" s="35"/>
      <c r="E95" s="35"/>
      <c r="F95" s="34"/>
      <c r="G95" s="34"/>
      <c r="H95" s="1"/>
      <c r="I95" s="72"/>
      <c r="J95" s="73"/>
      <c r="K95" s="72"/>
      <c r="L95" s="74"/>
    </row>
    <row r="96" spans="1:12" ht="12.75">
      <c r="A96" s="37">
        <v>94</v>
      </c>
      <c r="B96" s="1">
        <f ca="1" t="shared" si="1"/>
        <v>0.6134666304069079</v>
      </c>
      <c r="C96" s="34"/>
      <c r="D96" s="35"/>
      <c r="E96" s="35"/>
      <c r="F96" s="34"/>
      <c r="G96" s="34"/>
      <c r="H96" s="1"/>
      <c r="I96" s="72"/>
      <c r="J96" s="73"/>
      <c r="K96" s="72"/>
      <c r="L96" s="74"/>
    </row>
    <row r="97" spans="1:12" ht="12.75">
      <c r="A97" s="37">
        <v>95</v>
      </c>
      <c r="B97" s="1">
        <f ca="1" t="shared" si="1"/>
        <v>0.7464039581756836</v>
      </c>
      <c r="C97" s="34"/>
      <c r="D97" s="35"/>
      <c r="E97" s="35"/>
      <c r="F97" s="34"/>
      <c r="G97" s="34"/>
      <c r="H97" s="1"/>
      <c r="I97" s="72"/>
      <c r="J97" s="73"/>
      <c r="K97" s="72"/>
      <c r="L97" s="74"/>
    </row>
    <row r="98" spans="1:12" ht="12.75">
      <c r="A98" s="37">
        <v>96</v>
      </c>
      <c r="B98" s="1">
        <f ca="1" t="shared" si="1"/>
        <v>0.7445900095936144</v>
      </c>
      <c r="C98" s="34"/>
      <c r="D98" s="35"/>
      <c r="E98" s="35"/>
      <c r="F98" s="34"/>
      <c r="G98" s="34"/>
      <c r="H98" s="1"/>
      <c r="I98" s="72"/>
      <c r="J98" s="73"/>
      <c r="K98" s="72"/>
      <c r="L98" s="74"/>
    </row>
    <row r="99" spans="1:12" ht="12.75">
      <c r="A99" s="37">
        <v>97</v>
      </c>
      <c r="B99" s="1">
        <f ca="1" t="shared" si="1"/>
        <v>0.0652609179607524</v>
      </c>
      <c r="C99" s="34"/>
      <c r="D99" s="35"/>
      <c r="E99" s="35"/>
      <c r="F99" s="34"/>
      <c r="G99" s="34"/>
      <c r="H99" s="1"/>
      <c r="I99" s="72"/>
      <c r="J99" s="73"/>
      <c r="K99" s="72"/>
      <c r="L99" s="74"/>
    </row>
    <row r="100" spans="1:12" ht="12.75">
      <c r="A100" s="37">
        <v>98</v>
      </c>
      <c r="B100" s="1">
        <f ca="1" t="shared" si="1"/>
        <v>0.8218560253677494</v>
      </c>
      <c r="C100" s="34"/>
      <c r="D100" s="35"/>
      <c r="E100" s="35"/>
      <c r="F100" s="34"/>
      <c r="G100" s="34"/>
      <c r="H100" s="1"/>
      <c r="I100" s="72"/>
      <c r="J100" s="73"/>
      <c r="K100" s="72"/>
      <c r="L100" s="74"/>
    </row>
    <row r="101" spans="1:12" ht="12.75">
      <c r="A101" s="37">
        <v>99</v>
      </c>
      <c r="B101" s="1">
        <f ca="1" t="shared" si="1"/>
        <v>0.6996205474963975</v>
      </c>
      <c r="C101" s="34"/>
      <c r="D101" s="35"/>
      <c r="E101" s="35"/>
      <c r="F101" s="34"/>
      <c r="G101" s="34"/>
      <c r="H101" s="1"/>
      <c r="I101" s="72"/>
      <c r="J101" s="73"/>
      <c r="K101" s="72"/>
      <c r="L101" s="74"/>
    </row>
    <row r="102" spans="1:12" ht="12.75">
      <c r="A102" s="37">
        <v>100</v>
      </c>
      <c r="B102" s="1">
        <f ca="1" t="shared" si="1"/>
        <v>0.8491279612128959</v>
      </c>
      <c r="C102" s="34"/>
      <c r="D102" s="35"/>
      <c r="E102" s="35"/>
      <c r="F102" s="34"/>
      <c r="G102" s="34"/>
      <c r="H102" s="1"/>
      <c r="I102" s="72"/>
      <c r="J102" s="73"/>
      <c r="K102" s="72"/>
      <c r="L102" s="74"/>
    </row>
    <row r="103" spans="1:12" ht="12.75">
      <c r="A103" s="37">
        <v>101</v>
      </c>
      <c r="B103" s="1">
        <f ca="1" t="shared" si="1"/>
        <v>0.8729875572247643</v>
      </c>
      <c r="C103" s="34"/>
      <c r="D103" s="35"/>
      <c r="E103" s="35"/>
      <c r="F103" s="34"/>
      <c r="G103" s="34"/>
      <c r="H103" s="1"/>
      <c r="I103" s="72"/>
      <c r="J103" s="73"/>
      <c r="K103" s="72"/>
      <c r="L103" s="74"/>
    </row>
    <row r="104" spans="1:12" ht="12.75">
      <c r="A104" s="37">
        <v>102</v>
      </c>
      <c r="B104" s="1">
        <f ca="1" t="shared" si="1"/>
        <v>0.842350303101493</v>
      </c>
      <c r="C104" s="34"/>
      <c r="D104" s="35"/>
      <c r="E104" s="35"/>
      <c r="F104" s="34"/>
      <c r="G104" s="34"/>
      <c r="H104" s="1"/>
      <c r="I104" s="72"/>
      <c r="J104" s="73"/>
      <c r="K104" s="72"/>
      <c r="L104" s="74"/>
    </row>
    <row r="105" spans="1:12" ht="12.75">
      <c r="A105" s="37">
        <v>103</v>
      </c>
      <c r="B105" s="1">
        <f ca="1" t="shared" si="1"/>
        <v>0.33964216374234635</v>
      </c>
      <c r="C105" s="34"/>
      <c r="D105" s="35"/>
      <c r="E105" s="35"/>
      <c r="F105" s="34"/>
      <c r="G105" s="34"/>
      <c r="H105" s="1"/>
      <c r="I105" s="72"/>
      <c r="J105" s="73"/>
      <c r="K105" s="72"/>
      <c r="L105" s="74"/>
    </row>
    <row r="106" spans="1:12" ht="12.75">
      <c r="A106" s="37">
        <v>104</v>
      </c>
      <c r="B106" s="1">
        <f ca="1" t="shared" si="1"/>
        <v>0.7508777258839121</v>
      </c>
      <c r="C106" s="34"/>
      <c r="D106" s="35"/>
      <c r="E106" s="35"/>
      <c r="F106" s="34"/>
      <c r="G106" s="34"/>
      <c r="H106" s="1"/>
      <c r="I106" s="72"/>
      <c r="J106" s="73"/>
      <c r="K106" s="72"/>
      <c r="L106" s="74"/>
    </row>
    <row r="107" spans="1:12" ht="12.75">
      <c r="A107" s="37">
        <v>105</v>
      </c>
      <c r="B107" s="1">
        <f ca="1" t="shared" si="1"/>
        <v>0.11315684999185116</v>
      </c>
      <c r="C107" s="34"/>
      <c r="D107" s="35"/>
      <c r="E107" s="35"/>
      <c r="F107" s="34"/>
      <c r="G107" s="34"/>
      <c r="H107" s="1"/>
      <c r="I107" s="72"/>
      <c r="J107" s="73"/>
      <c r="K107" s="72"/>
      <c r="L107" s="74"/>
    </row>
    <row r="108" spans="1:12" ht="12.75">
      <c r="A108" s="37">
        <v>106</v>
      </c>
      <c r="B108" s="1">
        <f ca="1" t="shared" si="1"/>
        <v>0.4662674987581541</v>
      </c>
      <c r="C108" s="34"/>
      <c r="D108" s="35"/>
      <c r="E108" s="35"/>
      <c r="F108" s="34"/>
      <c r="G108" s="34"/>
      <c r="H108" s="1"/>
      <c r="I108" s="72"/>
      <c r="J108" s="73"/>
      <c r="K108" s="72"/>
      <c r="L108" s="74"/>
    </row>
    <row r="109" spans="1:12" ht="12.75">
      <c r="A109" s="37">
        <v>107</v>
      </c>
      <c r="B109" s="1">
        <f ca="1" t="shared" si="1"/>
        <v>0.922946981753463</v>
      </c>
      <c r="C109" s="34"/>
      <c r="D109" s="35"/>
      <c r="E109" s="35"/>
      <c r="F109" s="34"/>
      <c r="G109" s="34"/>
      <c r="H109" s="1"/>
      <c r="I109" s="72"/>
      <c r="J109" s="73"/>
      <c r="K109" s="72"/>
      <c r="L109" s="74"/>
    </row>
    <row r="110" spans="1:12" ht="12.75">
      <c r="A110" s="37">
        <v>108</v>
      </c>
      <c r="B110" s="1">
        <f ca="1" t="shared" si="1"/>
        <v>0.8801726364348461</v>
      </c>
      <c r="C110" s="34"/>
      <c r="D110" s="35"/>
      <c r="E110" s="35"/>
      <c r="F110" s="34"/>
      <c r="G110" s="34"/>
      <c r="H110" s="1"/>
      <c r="I110" s="72"/>
      <c r="J110" s="73"/>
      <c r="K110" s="72"/>
      <c r="L110" s="74"/>
    </row>
    <row r="111" spans="1:12" ht="12.75">
      <c r="A111" s="37">
        <v>109</v>
      </c>
      <c r="B111" s="1">
        <f ca="1" t="shared" si="1"/>
        <v>0.3291378383321659</v>
      </c>
      <c r="C111" s="34"/>
      <c r="D111" s="35"/>
      <c r="E111" s="35"/>
      <c r="F111" s="34"/>
      <c r="G111" s="34"/>
      <c r="H111" s="1"/>
      <c r="I111" s="72"/>
      <c r="J111" s="73"/>
      <c r="K111" s="72"/>
      <c r="L111" s="74"/>
    </row>
    <row r="112" spans="1:12" ht="12.75">
      <c r="A112" s="37">
        <v>110</v>
      </c>
      <c r="B112" s="1">
        <f ca="1" t="shared" si="1"/>
        <v>0.9614338729966496</v>
      </c>
      <c r="C112" s="34"/>
      <c r="D112" s="35"/>
      <c r="E112" s="35"/>
      <c r="F112" s="34"/>
      <c r="G112" s="34"/>
      <c r="H112" s="1"/>
      <c r="I112" s="72"/>
      <c r="J112" s="73"/>
      <c r="K112" s="72"/>
      <c r="L112" s="74"/>
    </row>
    <row r="113" spans="1:12" ht="12.75">
      <c r="A113" s="37">
        <v>111</v>
      </c>
      <c r="B113" s="1">
        <f ca="1" t="shared" si="1"/>
        <v>0.7053583853065413</v>
      </c>
      <c r="C113" s="34"/>
      <c r="D113" s="35"/>
      <c r="E113" s="35"/>
      <c r="F113" s="34"/>
      <c r="G113" s="34"/>
      <c r="H113" s="1"/>
      <c r="I113" s="72"/>
      <c r="J113" s="73"/>
      <c r="K113" s="72"/>
      <c r="L113" s="74"/>
    </row>
    <row r="114" spans="1:12" ht="12.75">
      <c r="A114" s="37">
        <v>112</v>
      </c>
      <c r="B114" s="1">
        <f ca="1" t="shared" si="1"/>
        <v>0.5522004389493615</v>
      </c>
      <c r="C114" s="34"/>
      <c r="D114" s="35"/>
      <c r="E114" s="35"/>
      <c r="F114" s="34"/>
      <c r="G114" s="34"/>
      <c r="H114" s="1"/>
      <c r="I114" s="72"/>
      <c r="J114" s="73"/>
      <c r="K114" s="72"/>
      <c r="L114" s="74"/>
    </row>
    <row r="115" spans="1:12" ht="12.75">
      <c r="A115" s="37">
        <v>113</v>
      </c>
      <c r="B115" s="1">
        <f ca="1" t="shared" si="1"/>
        <v>0.1238465856426636</v>
      </c>
      <c r="C115" s="34"/>
      <c r="D115" s="35"/>
      <c r="E115" s="35"/>
      <c r="F115" s="34"/>
      <c r="G115" s="34"/>
      <c r="H115" s="1"/>
      <c r="I115" s="72"/>
      <c r="J115" s="73"/>
      <c r="K115" s="72"/>
      <c r="L115" s="74"/>
    </row>
    <row r="116" spans="1:12" ht="12.75">
      <c r="A116" s="37">
        <v>114</v>
      </c>
      <c r="B116" s="1">
        <f ca="1" t="shared" si="1"/>
        <v>0.4739175515778489</v>
      </c>
      <c r="C116" s="34"/>
      <c r="D116" s="35"/>
      <c r="E116" s="35"/>
      <c r="F116" s="34"/>
      <c r="G116" s="34"/>
      <c r="H116" s="1"/>
      <c r="I116" s="72"/>
      <c r="J116" s="73"/>
      <c r="K116" s="72"/>
      <c r="L116" s="74"/>
    </row>
    <row r="117" spans="1:12" ht="12.75">
      <c r="A117" s="37">
        <v>115</v>
      </c>
      <c r="B117" s="1">
        <f ca="1" t="shared" si="1"/>
        <v>0.663840190430939</v>
      </c>
      <c r="C117" s="34"/>
      <c r="D117" s="35"/>
      <c r="E117" s="35"/>
      <c r="F117" s="34"/>
      <c r="G117" s="34"/>
      <c r="H117" s="1"/>
      <c r="I117" s="72"/>
      <c r="J117" s="73"/>
      <c r="K117" s="72"/>
      <c r="L117" s="74"/>
    </row>
    <row r="118" spans="1:12" ht="12.75">
      <c r="A118" s="37">
        <v>116</v>
      </c>
      <c r="B118" s="1">
        <f ca="1" t="shared" si="1"/>
        <v>0.6356222635186302</v>
      </c>
      <c r="C118" s="34"/>
      <c r="D118" s="35"/>
      <c r="E118" s="35"/>
      <c r="F118" s="34"/>
      <c r="G118" s="34"/>
      <c r="H118" s="1"/>
      <c r="I118" s="72"/>
      <c r="J118" s="73"/>
      <c r="K118" s="72"/>
      <c r="L118" s="74"/>
    </row>
    <row r="119" spans="1:12" ht="12.75">
      <c r="A119" s="37">
        <v>117</v>
      </c>
      <c r="B119" s="1">
        <f ca="1" t="shared" si="1"/>
        <v>0.7882083695269231</v>
      </c>
      <c r="C119" s="34"/>
      <c r="D119" s="35"/>
      <c r="E119" s="35"/>
      <c r="F119" s="34"/>
      <c r="G119" s="34"/>
      <c r="H119" s="1"/>
      <c r="I119" s="72"/>
      <c r="J119" s="73"/>
      <c r="K119" s="72"/>
      <c r="L119" s="74"/>
    </row>
    <row r="120" spans="1:12" ht="12.75">
      <c r="A120" s="37">
        <v>118</v>
      </c>
      <c r="B120" s="1">
        <f ca="1" t="shared" si="1"/>
        <v>0.8933115835129621</v>
      </c>
      <c r="C120" s="34"/>
      <c r="D120" s="35"/>
      <c r="E120" s="35"/>
      <c r="F120" s="34"/>
      <c r="G120" s="34"/>
      <c r="H120" s="1"/>
      <c r="I120" s="72"/>
      <c r="J120" s="73"/>
      <c r="K120" s="72"/>
      <c r="L120" s="74"/>
    </row>
    <row r="121" spans="1:12" ht="12.75">
      <c r="A121" s="37">
        <v>119</v>
      </c>
      <c r="B121" s="1">
        <f ca="1" t="shared" si="1"/>
        <v>0.20506374915094616</v>
      </c>
      <c r="C121" s="34"/>
      <c r="D121" s="35"/>
      <c r="E121" s="35"/>
      <c r="F121" s="34"/>
      <c r="G121" s="34"/>
      <c r="H121" s="1"/>
      <c r="I121" s="72"/>
      <c r="J121" s="73"/>
      <c r="K121" s="72"/>
      <c r="L121" s="74"/>
    </row>
    <row r="122" spans="1:12" ht="12.75">
      <c r="A122" s="37">
        <v>120</v>
      </c>
      <c r="B122" s="1">
        <f ca="1" t="shared" si="1"/>
        <v>0.647977981910465</v>
      </c>
      <c r="C122" s="34"/>
      <c r="D122" s="35"/>
      <c r="E122" s="35"/>
      <c r="F122" s="34"/>
      <c r="G122" s="34"/>
      <c r="H122" s="1"/>
      <c r="I122" s="72"/>
      <c r="J122" s="73"/>
      <c r="K122" s="72"/>
      <c r="L122" s="74"/>
    </row>
    <row r="123" spans="1:12" ht="12.75">
      <c r="A123" s="37">
        <v>121</v>
      </c>
      <c r="B123" s="1">
        <f ca="1" t="shared" si="1"/>
        <v>0.6230546254568408</v>
      </c>
      <c r="C123" s="34"/>
      <c r="D123" s="35"/>
      <c r="E123" s="35"/>
      <c r="F123" s="34"/>
      <c r="G123" s="34"/>
      <c r="H123" s="1"/>
      <c r="I123" s="72"/>
      <c r="J123" s="73"/>
      <c r="K123" s="72"/>
      <c r="L123" s="74"/>
    </row>
    <row r="124" spans="1:12" ht="12.75">
      <c r="A124" s="37">
        <v>122</v>
      </c>
      <c r="B124" s="1">
        <f ca="1" t="shared" si="1"/>
        <v>0.13292753408657898</v>
      </c>
      <c r="C124" s="34"/>
      <c r="D124" s="35"/>
      <c r="E124" s="35"/>
      <c r="F124" s="34"/>
      <c r="G124" s="34"/>
      <c r="H124" s="1"/>
      <c r="I124" s="72"/>
      <c r="J124" s="73"/>
      <c r="K124" s="72"/>
      <c r="L124" s="74"/>
    </row>
    <row r="125" spans="1:12" ht="12.75">
      <c r="A125" s="37">
        <v>123</v>
      </c>
      <c r="B125" s="1">
        <f ca="1" t="shared" si="1"/>
        <v>0.917494418975638</v>
      </c>
      <c r="C125" s="34"/>
      <c r="D125" s="35"/>
      <c r="E125" s="35"/>
      <c r="F125" s="34"/>
      <c r="G125" s="34"/>
      <c r="H125" s="1"/>
      <c r="I125" s="72"/>
      <c r="J125" s="73"/>
      <c r="K125" s="72"/>
      <c r="L125" s="74"/>
    </row>
    <row r="126" spans="1:12" ht="12.75">
      <c r="A126" s="37">
        <v>124</v>
      </c>
      <c r="B126" s="1">
        <f ca="1" t="shared" si="1"/>
        <v>0.29460023624364773</v>
      </c>
      <c r="C126" s="34"/>
      <c r="D126" s="35"/>
      <c r="E126" s="35"/>
      <c r="F126" s="34"/>
      <c r="G126" s="34"/>
      <c r="H126" s="1"/>
      <c r="I126" s="72"/>
      <c r="J126" s="73"/>
      <c r="K126" s="72"/>
      <c r="L126" s="74"/>
    </row>
    <row r="127" spans="1:12" ht="12.75">
      <c r="A127" s="37">
        <v>125</v>
      </c>
      <c r="B127" s="1">
        <f ca="1" t="shared" si="1"/>
        <v>0.36348593166913545</v>
      </c>
      <c r="C127" s="34"/>
      <c r="D127" s="35"/>
      <c r="E127" s="35"/>
      <c r="F127" s="34"/>
      <c r="G127" s="34"/>
      <c r="H127" s="1"/>
      <c r="I127" s="72"/>
      <c r="J127" s="73"/>
      <c r="K127" s="72"/>
      <c r="L127" s="74"/>
    </row>
    <row r="128" spans="1:12" ht="12.75">
      <c r="A128" s="37">
        <v>126</v>
      </c>
      <c r="B128" s="1">
        <f ca="1" t="shared" si="1"/>
        <v>0.7518173098493337</v>
      </c>
      <c r="C128" s="34"/>
      <c r="D128" s="35"/>
      <c r="E128" s="35"/>
      <c r="F128" s="34"/>
      <c r="G128" s="34"/>
      <c r="H128" s="1"/>
      <c r="I128" s="72"/>
      <c r="J128" s="73"/>
      <c r="K128" s="72"/>
      <c r="L128" s="74"/>
    </row>
    <row r="129" spans="1:12" ht="12.75">
      <c r="A129" s="37">
        <v>127</v>
      </c>
      <c r="B129" s="1">
        <f ca="1" t="shared" si="1"/>
        <v>0.8653240512606066</v>
      </c>
      <c r="C129" s="34"/>
      <c r="D129" s="35"/>
      <c r="E129" s="35"/>
      <c r="F129" s="34"/>
      <c r="G129" s="34"/>
      <c r="H129" s="1"/>
      <c r="I129" s="72"/>
      <c r="J129" s="73"/>
      <c r="K129" s="72"/>
      <c r="L129" s="74"/>
    </row>
    <row r="130" spans="1:12" ht="12.75">
      <c r="A130" s="37">
        <v>128</v>
      </c>
      <c r="B130" s="1">
        <f ca="1" t="shared" si="1"/>
        <v>0.23022217803522338</v>
      </c>
      <c r="C130" s="34"/>
      <c r="D130" s="35"/>
      <c r="E130" s="35"/>
      <c r="F130" s="34"/>
      <c r="G130" s="34"/>
      <c r="H130" s="1"/>
      <c r="I130" s="72"/>
      <c r="J130" s="73"/>
      <c r="K130" s="72"/>
      <c r="L130" s="74"/>
    </row>
    <row r="131" spans="1:12" ht="12.75">
      <c r="A131" s="37">
        <v>129</v>
      </c>
      <c r="B131" s="1">
        <f aca="true" ca="1" t="shared" si="2" ref="B131:B152">RAND()</f>
        <v>0.3335054995312543</v>
      </c>
      <c r="C131" s="34"/>
      <c r="D131" s="35"/>
      <c r="E131" s="35"/>
      <c r="F131" s="34"/>
      <c r="G131" s="34"/>
      <c r="H131" s="1"/>
      <c r="I131" s="72"/>
      <c r="J131" s="73"/>
      <c r="K131" s="72"/>
      <c r="L131" s="74"/>
    </row>
    <row r="132" spans="1:12" ht="12.75">
      <c r="A132" s="37">
        <v>130</v>
      </c>
      <c r="B132" s="1">
        <f ca="1" t="shared" si="2"/>
        <v>0.7910511171084726</v>
      </c>
      <c r="C132" s="34"/>
      <c r="D132" s="35"/>
      <c r="E132" s="35"/>
      <c r="F132" s="34"/>
      <c r="G132" s="34"/>
      <c r="H132" s="1"/>
      <c r="I132" s="72"/>
      <c r="J132" s="73"/>
      <c r="K132" s="72"/>
      <c r="L132" s="74"/>
    </row>
    <row r="133" spans="1:12" ht="12.75">
      <c r="A133" s="37">
        <v>131</v>
      </c>
      <c r="B133" s="1">
        <f ca="1" t="shared" si="2"/>
        <v>0.225251824122787</v>
      </c>
      <c r="C133" s="34"/>
      <c r="D133" s="35"/>
      <c r="E133" s="35"/>
      <c r="F133" s="34"/>
      <c r="G133" s="34"/>
      <c r="H133" s="1"/>
      <c r="I133" s="72"/>
      <c r="J133" s="73"/>
      <c r="K133" s="72"/>
      <c r="L133" s="74"/>
    </row>
    <row r="134" spans="1:12" ht="12.75">
      <c r="A134" s="37">
        <v>132</v>
      </c>
      <c r="B134" s="1">
        <f ca="1" t="shared" si="2"/>
        <v>0.0033513639680631258</v>
      </c>
      <c r="C134" s="34"/>
      <c r="D134" s="35"/>
      <c r="E134" s="35"/>
      <c r="F134" s="34"/>
      <c r="G134" s="34"/>
      <c r="H134" s="1"/>
      <c r="I134" s="72"/>
      <c r="J134" s="73"/>
      <c r="K134" s="72"/>
      <c r="L134" s="74"/>
    </row>
    <row r="135" spans="1:12" ht="12.75">
      <c r="A135" s="37">
        <v>133</v>
      </c>
      <c r="B135" s="1">
        <f ca="1" t="shared" si="2"/>
        <v>0.424907929721563</v>
      </c>
      <c r="C135" s="34"/>
      <c r="D135" s="35"/>
      <c r="E135" s="35"/>
      <c r="F135" s="34"/>
      <c r="G135" s="34"/>
      <c r="H135" s="1"/>
      <c r="I135" s="72"/>
      <c r="J135" s="73"/>
      <c r="K135" s="72"/>
      <c r="L135" s="74"/>
    </row>
    <row r="136" spans="1:12" ht="12.75">
      <c r="A136" s="37">
        <v>134</v>
      </c>
      <c r="B136" s="1">
        <f ca="1" t="shared" si="2"/>
        <v>0.7119433943816569</v>
      </c>
      <c r="C136" s="34"/>
      <c r="D136" s="35"/>
      <c r="E136" s="35"/>
      <c r="F136" s="34"/>
      <c r="G136" s="34"/>
      <c r="H136" s="1"/>
      <c r="I136" s="72"/>
      <c r="J136" s="73"/>
      <c r="K136" s="72"/>
      <c r="L136" s="74"/>
    </row>
    <row r="137" spans="1:12" ht="12.75">
      <c r="A137" s="37">
        <v>135</v>
      </c>
      <c r="B137" s="1">
        <f ca="1" t="shared" si="2"/>
        <v>0.2828547679328137</v>
      </c>
      <c r="C137" s="34"/>
      <c r="D137" s="35"/>
      <c r="E137" s="35"/>
      <c r="F137" s="34"/>
      <c r="G137" s="34"/>
      <c r="H137" s="1"/>
      <c r="I137" s="72"/>
      <c r="J137" s="73"/>
      <c r="K137" s="72"/>
      <c r="L137" s="74"/>
    </row>
    <row r="138" spans="1:12" ht="12.75">
      <c r="A138" s="37">
        <v>136</v>
      </c>
      <c r="B138" s="1">
        <f ca="1" t="shared" si="2"/>
        <v>0.7393837516819266</v>
      </c>
      <c r="C138" s="34"/>
      <c r="D138" s="35"/>
      <c r="E138" s="35"/>
      <c r="F138" s="34"/>
      <c r="G138" s="34"/>
      <c r="H138" s="1"/>
      <c r="I138" s="72"/>
      <c r="J138" s="73"/>
      <c r="K138" s="72"/>
      <c r="L138" s="74"/>
    </row>
    <row r="139" spans="1:12" ht="12.75">
      <c r="A139" s="37">
        <v>137</v>
      </c>
      <c r="B139" s="1">
        <f ca="1" t="shared" si="2"/>
        <v>0.5787921558499125</v>
      </c>
      <c r="C139" s="34"/>
      <c r="D139" s="35"/>
      <c r="E139" s="35"/>
      <c r="F139" s="34"/>
      <c r="G139" s="34"/>
      <c r="H139" s="1"/>
      <c r="I139" s="72"/>
      <c r="J139" s="73"/>
      <c r="K139" s="72"/>
      <c r="L139" s="74"/>
    </row>
    <row r="140" spans="1:12" ht="12.75">
      <c r="A140" s="37">
        <v>138</v>
      </c>
      <c r="B140" s="1">
        <f ca="1" t="shared" si="2"/>
        <v>0.8152845424712378</v>
      </c>
      <c r="C140" s="34"/>
      <c r="D140" s="35"/>
      <c r="E140" s="35"/>
      <c r="F140" s="34"/>
      <c r="G140" s="34"/>
      <c r="H140" s="1"/>
      <c r="I140" s="72"/>
      <c r="J140" s="73"/>
      <c r="K140" s="72"/>
      <c r="L140" s="74"/>
    </row>
    <row r="141" spans="1:12" ht="12.75">
      <c r="A141" s="37">
        <v>139</v>
      </c>
      <c r="B141" s="1">
        <f ca="1" t="shared" si="2"/>
        <v>0.734412597772601</v>
      </c>
      <c r="C141" s="34"/>
      <c r="D141" s="35"/>
      <c r="E141" s="35"/>
      <c r="F141" s="34"/>
      <c r="G141" s="34"/>
      <c r="H141" s="1"/>
      <c r="I141" s="72"/>
      <c r="J141" s="73"/>
      <c r="K141" s="72"/>
      <c r="L141" s="74"/>
    </row>
    <row r="142" spans="1:12" ht="12.75">
      <c r="A142" s="37">
        <v>140</v>
      </c>
      <c r="B142" s="1">
        <f ca="1" t="shared" si="2"/>
        <v>0.8282211522601708</v>
      </c>
      <c r="C142" s="34"/>
      <c r="D142" s="35"/>
      <c r="E142" s="35"/>
      <c r="F142" s="34"/>
      <c r="G142" s="34"/>
      <c r="H142" s="1"/>
      <c r="I142" s="72"/>
      <c r="J142" s="73"/>
      <c r="K142" s="72"/>
      <c r="L142" s="74"/>
    </row>
    <row r="143" spans="1:12" ht="12.75">
      <c r="A143" s="37">
        <v>141</v>
      </c>
      <c r="B143" s="1">
        <f ca="1" t="shared" si="2"/>
        <v>0.3173555618930346</v>
      </c>
      <c r="C143" s="34"/>
      <c r="D143" s="35"/>
      <c r="E143" s="35"/>
      <c r="F143" s="34"/>
      <c r="G143" s="34"/>
      <c r="H143" s="1"/>
      <c r="I143" s="72"/>
      <c r="J143" s="73"/>
      <c r="K143" s="72"/>
      <c r="L143" s="74"/>
    </row>
    <row r="144" spans="1:12" ht="12.75">
      <c r="A144" s="37">
        <v>142</v>
      </c>
      <c r="B144" s="1">
        <f ca="1" t="shared" si="2"/>
        <v>0.36015513049399317</v>
      </c>
      <c r="C144" s="34"/>
      <c r="D144" s="35"/>
      <c r="E144" s="35"/>
      <c r="F144" s="34"/>
      <c r="G144" s="34"/>
      <c r="H144" s="1"/>
      <c r="I144" s="72"/>
      <c r="J144" s="73"/>
      <c r="K144" s="72"/>
      <c r="L144" s="74"/>
    </row>
    <row r="145" spans="1:12" ht="12.75">
      <c r="A145" s="37">
        <v>143</v>
      </c>
      <c r="B145" s="1">
        <f ca="1" t="shared" si="2"/>
        <v>0.7800846502647882</v>
      </c>
      <c r="C145" s="34"/>
      <c r="D145" s="35"/>
      <c r="E145" s="35"/>
      <c r="F145" s="34"/>
      <c r="G145" s="34"/>
      <c r="H145" s="1"/>
      <c r="I145" s="72"/>
      <c r="J145" s="73"/>
      <c r="K145" s="72"/>
      <c r="L145" s="74"/>
    </row>
    <row r="146" spans="1:12" ht="12.75">
      <c r="A146" s="37">
        <v>144</v>
      </c>
      <c r="B146" s="1">
        <f ca="1" t="shared" si="2"/>
        <v>0.4439693259454831</v>
      </c>
      <c r="C146" s="34"/>
      <c r="D146" s="35"/>
      <c r="E146" s="35"/>
      <c r="F146" s="34"/>
      <c r="G146" s="34"/>
      <c r="H146" s="1"/>
      <c r="I146" s="72"/>
      <c r="J146" s="73"/>
      <c r="K146" s="72"/>
      <c r="L146" s="74"/>
    </row>
    <row r="147" spans="1:12" ht="12.75">
      <c r="A147" s="37">
        <v>145</v>
      </c>
      <c r="B147" s="1">
        <f ca="1" t="shared" si="2"/>
        <v>0.45665285796799626</v>
      </c>
      <c r="C147" s="34"/>
      <c r="D147" s="35"/>
      <c r="E147" s="35"/>
      <c r="F147" s="34"/>
      <c r="G147" s="34"/>
      <c r="H147" s="1"/>
      <c r="I147" s="72"/>
      <c r="J147" s="73"/>
      <c r="K147" s="72"/>
      <c r="L147" s="74"/>
    </row>
    <row r="148" spans="1:12" ht="12.75">
      <c r="A148" s="37">
        <v>146</v>
      </c>
      <c r="B148" s="1">
        <f ca="1" t="shared" si="2"/>
        <v>0.06963446408613994</v>
      </c>
      <c r="C148" s="34"/>
      <c r="D148" s="35"/>
      <c r="E148" s="35"/>
      <c r="F148" s="34"/>
      <c r="G148" s="34"/>
      <c r="H148" s="1"/>
      <c r="I148" s="72"/>
      <c r="J148" s="73"/>
      <c r="K148" s="72"/>
      <c r="L148" s="74"/>
    </row>
    <row r="149" spans="1:12" ht="12.75">
      <c r="A149" s="37">
        <v>147</v>
      </c>
      <c r="B149" s="1">
        <f ca="1" t="shared" si="2"/>
        <v>0.30301535119838263</v>
      </c>
      <c r="C149" s="34"/>
      <c r="D149" s="35"/>
      <c r="E149" s="35"/>
      <c r="F149" s="34"/>
      <c r="G149" s="34"/>
      <c r="H149" s="1"/>
      <c r="I149" s="72"/>
      <c r="J149" s="73"/>
      <c r="K149" s="72"/>
      <c r="L149" s="74"/>
    </row>
    <row r="150" spans="1:12" ht="12.75">
      <c r="A150" s="37">
        <v>148</v>
      </c>
      <c r="B150" s="1">
        <f ca="1" t="shared" si="2"/>
        <v>0.07684279928653392</v>
      </c>
      <c r="C150" s="34"/>
      <c r="D150" s="35"/>
      <c r="E150" s="35"/>
      <c r="F150" s="34"/>
      <c r="G150" s="34"/>
      <c r="H150" s="1"/>
      <c r="I150" s="72"/>
      <c r="J150" s="73"/>
      <c r="K150" s="72"/>
      <c r="L150" s="74"/>
    </row>
    <row r="151" spans="1:12" ht="12.75">
      <c r="A151" s="37">
        <v>149</v>
      </c>
      <c r="B151" s="1">
        <f ca="1" t="shared" si="2"/>
        <v>0.16721249988337927</v>
      </c>
      <c r="C151" s="34"/>
      <c r="D151" s="35"/>
      <c r="E151" s="35"/>
      <c r="F151" s="34"/>
      <c r="G151" s="34"/>
      <c r="H151" s="1"/>
      <c r="I151" s="72"/>
      <c r="J151" s="73"/>
      <c r="K151" s="72"/>
      <c r="L151" s="74"/>
    </row>
    <row r="152" spans="1:12" ht="12.75">
      <c r="A152" s="37">
        <v>150</v>
      </c>
      <c r="B152" s="1">
        <f ca="1" t="shared" si="2"/>
        <v>0.7238626756723952</v>
      </c>
      <c r="C152" s="34"/>
      <c r="D152" s="35"/>
      <c r="E152" s="35"/>
      <c r="F152" s="34"/>
      <c r="G152" s="34"/>
      <c r="H152" s="1"/>
      <c r="I152" s="72"/>
      <c r="J152" s="73"/>
      <c r="K152" s="72"/>
      <c r="L152" s="74"/>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dimension ref="A1:Q308"/>
  <sheetViews>
    <sheetView zoomScalePageLayoutView="0" workbookViewId="0" topLeftCell="A1">
      <selection activeCell="F10" sqref="F10"/>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65.25" customHeight="1">
      <c r="A1" s="24"/>
      <c r="B1" s="84" t="s">
        <v>36</v>
      </c>
      <c r="C1" s="84"/>
      <c r="D1" s="84"/>
      <c r="E1" s="84"/>
      <c r="F1" s="84"/>
      <c r="G1" s="85"/>
      <c r="H1" s="85"/>
      <c r="I1" s="85"/>
      <c r="J1" s="85"/>
      <c r="K1" s="85"/>
      <c r="L1" s="85"/>
    </row>
    <row r="2" spans="2:12" ht="27.75" customHeight="1" thickBot="1">
      <c r="B2" s="64" t="s">
        <v>37</v>
      </c>
      <c r="C2" s="86" t="s">
        <v>13</v>
      </c>
      <c r="D2" s="86"/>
      <c r="E2" s="86"/>
      <c r="F2" s="86"/>
      <c r="G2" s="86"/>
      <c r="H2" s="86"/>
      <c r="I2" s="86"/>
      <c r="J2" s="86"/>
      <c r="K2" s="87" t="s">
        <v>35</v>
      </c>
      <c r="L2" s="87"/>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46</v>
      </c>
      <c r="C4" s="4" t="s">
        <v>28</v>
      </c>
      <c r="D4" s="65">
        <v>1.7</v>
      </c>
      <c r="E4" s="66">
        <v>2.1</v>
      </c>
      <c r="F4" s="67"/>
      <c r="G4" s="67"/>
      <c r="H4" s="67"/>
      <c r="I4" s="51">
        <f>D4+E4</f>
        <v>3.8</v>
      </c>
      <c r="J4" s="56"/>
      <c r="K4" s="80">
        <f>SUM(I4:I5)-SUM(J4:J5)</f>
        <v>10.7</v>
      </c>
      <c r="L4" s="82">
        <f>IF(K4&lt;=0,0,RANK(K4,K$4:K$304,0))</f>
        <v>3</v>
      </c>
      <c r="N4" s="63"/>
      <c r="O4" s="26" t="s">
        <v>22</v>
      </c>
      <c r="P4" s="27"/>
      <c r="Q4" s="28"/>
    </row>
    <row r="5" spans="1:17" ht="15.75" customHeight="1" thickBot="1">
      <c r="A5" s="77"/>
      <c r="B5" s="79"/>
      <c r="C5" s="5" t="s">
        <v>0</v>
      </c>
      <c r="D5" s="68">
        <v>1.6</v>
      </c>
      <c r="E5" s="69">
        <v>1.4</v>
      </c>
      <c r="F5" s="69">
        <v>1.6</v>
      </c>
      <c r="G5" s="69"/>
      <c r="H5" s="69"/>
      <c r="I5" s="57">
        <f>IF(D5&gt;0,10-D5-(IF(H5&gt;0,(SUM(E5:H5)-(MIN(E5:H5)+MAX(E5:H5)))/2,(E5+F5)/2)),0)</f>
        <v>6.9</v>
      </c>
      <c r="J5" s="58"/>
      <c r="K5" s="81"/>
      <c r="L5" s="83"/>
      <c r="N5" s="29"/>
      <c r="O5" s="11" t="s">
        <v>23</v>
      </c>
      <c r="P5" s="11"/>
      <c r="Q5" s="30"/>
    </row>
    <row r="6" spans="1:17" s="55" customFormat="1" ht="15.75" customHeight="1" thickBot="1">
      <c r="A6" s="77">
        <v>2</v>
      </c>
      <c r="B6" s="78" t="s">
        <v>53</v>
      </c>
      <c r="C6" s="4" t="s">
        <v>28</v>
      </c>
      <c r="D6" s="65">
        <v>1.7</v>
      </c>
      <c r="E6" s="66">
        <v>1.8</v>
      </c>
      <c r="F6" s="67"/>
      <c r="G6" s="67"/>
      <c r="H6" s="67"/>
      <c r="I6" s="51">
        <f>D6+E6</f>
        <v>3.5</v>
      </c>
      <c r="J6" s="56"/>
      <c r="K6" s="80">
        <f>SUM(I6:I7)-SUM(J6:J7)</f>
        <v>9.5</v>
      </c>
      <c r="L6" s="82">
        <f>IF(K6&lt;=0,0,RANK(K6,K$4:K$304,0))</f>
        <v>5</v>
      </c>
      <c r="N6" s="59"/>
      <c r="O6" s="60" t="s">
        <v>29</v>
      </c>
      <c r="P6" s="60"/>
      <c r="Q6" s="61"/>
    </row>
    <row r="7" spans="1:12" s="55" customFormat="1" ht="15.75" customHeight="1" thickBot="1" thickTop="1">
      <c r="A7" s="77"/>
      <c r="B7" s="79"/>
      <c r="C7" s="5" t="s">
        <v>0</v>
      </c>
      <c r="D7" s="68">
        <v>2</v>
      </c>
      <c r="E7" s="69">
        <v>2</v>
      </c>
      <c r="F7" s="69">
        <v>2</v>
      </c>
      <c r="G7" s="69"/>
      <c r="H7" s="69"/>
      <c r="I7" s="57">
        <f>IF(D7&gt;0,10-D7-(IF(H7&gt;0,(SUM(E7:H7)-(MIN(E7:H7)+MAX(E7:H7)))/2,(E7+F7)/2)),0)</f>
        <v>6</v>
      </c>
      <c r="J7" s="58"/>
      <c r="K7" s="81"/>
      <c r="L7" s="83"/>
    </row>
    <row r="8" spans="1:12" s="55" customFormat="1" ht="15.75">
      <c r="A8" s="77">
        <v>3</v>
      </c>
      <c r="B8" s="78" t="s">
        <v>47</v>
      </c>
      <c r="C8" s="4" t="s">
        <v>28</v>
      </c>
      <c r="D8" s="65">
        <v>1.7</v>
      </c>
      <c r="E8" s="66">
        <v>2</v>
      </c>
      <c r="F8" s="67"/>
      <c r="G8" s="67"/>
      <c r="H8" s="67"/>
      <c r="I8" s="51">
        <f>D8+E8</f>
        <v>3.7</v>
      </c>
      <c r="J8" s="56"/>
      <c r="K8" s="80">
        <f>SUM(I8:I9)-SUM(J8:J9)</f>
        <v>10.150000000000002</v>
      </c>
      <c r="L8" s="82">
        <f>IF(K8&lt;=0,0,RANK(K8,K$4:K$304,0))</f>
        <v>4</v>
      </c>
    </row>
    <row r="9" spans="1:12" s="55" customFormat="1" ht="16.5" thickBot="1">
      <c r="A9" s="77"/>
      <c r="B9" s="79"/>
      <c r="C9" s="5" t="s">
        <v>0</v>
      </c>
      <c r="D9" s="68">
        <v>1.7</v>
      </c>
      <c r="E9" s="69">
        <v>1.9</v>
      </c>
      <c r="F9" s="69">
        <v>1.8</v>
      </c>
      <c r="G9" s="69"/>
      <c r="H9" s="69"/>
      <c r="I9" s="57">
        <f>IF(D9&gt;0,10-D9-(IF(H9&gt;0,(SUM(E9:H9)-(MIN(E9:H9)+MAX(E9:H9)))/2,(E9+F9)/2)),0)</f>
        <v>6.450000000000001</v>
      </c>
      <c r="J9" s="58"/>
      <c r="K9" s="81"/>
      <c r="L9" s="83"/>
    </row>
    <row r="10" spans="1:12" s="55" customFormat="1" ht="15.75" customHeight="1">
      <c r="A10" s="77">
        <v>4</v>
      </c>
      <c r="B10" s="78" t="s">
        <v>45</v>
      </c>
      <c r="C10" s="4" t="s">
        <v>28</v>
      </c>
      <c r="D10" s="65">
        <v>2.5</v>
      </c>
      <c r="E10" s="66">
        <v>2.4</v>
      </c>
      <c r="F10" s="67"/>
      <c r="G10" s="67"/>
      <c r="H10" s="67"/>
      <c r="I10" s="51">
        <f>D10+E10</f>
        <v>4.9</v>
      </c>
      <c r="J10" s="56"/>
      <c r="K10" s="80">
        <f>SUM(I10:I11)-SUM(J10:J11)</f>
        <v>11.1</v>
      </c>
      <c r="L10" s="82">
        <f>IF(K10&lt;=0,0,RANK(K10,K$4:K$304,0))</f>
        <v>2</v>
      </c>
    </row>
    <row r="11" spans="1:12" s="55" customFormat="1" ht="15.75" customHeight="1" thickBot="1">
      <c r="A11" s="77"/>
      <c r="B11" s="79"/>
      <c r="C11" s="5" t="s">
        <v>0</v>
      </c>
      <c r="D11" s="68">
        <v>1.9</v>
      </c>
      <c r="E11" s="69">
        <v>1.9</v>
      </c>
      <c r="F11" s="69">
        <v>1.9</v>
      </c>
      <c r="G11" s="69"/>
      <c r="H11" s="69"/>
      <c r="I11" s="57">
        <f>IF(D11&gt;0,10-D11-(IF(H11&gt;0,(SUM(E11:H11)-(MIN(E11:H11)+MAX(E11:H11)))/2,(E11+F11)/2)),0)</f>
        <v>6.199999999999999</v>
      </c>
      <c r="J11" s="58"/>
      <c r="K11" s="81"/>
      <c r="L11" s="83"/>
    </row>
    <row r="12" spans="1:12" s="55" customFormat="1" ht="15.75">
      <c r="A12" s="77">
        <v>5</v>
      </c>
      <c r="B12" s="78" t="s">
        <v>48</v>
      </c>
      <c r="C12" s="4" t="s">
        <v>28</v>
      </c>
      <c r="D12" s="65">
        <v>1.4</v>
      </c>
      <c r="E12" s="66">
        <v>1</v>
      </c>
      <c r="F12" s="67"/>
      <c r="G12" s="67"/>
      <c r="H12" s="67"/>
      <c r="I12" s="51">
        <f>D12+E12</f>
        <v>2.4</v>
      </c>
      <c r="J12" s="56"/>
      <c r="K12" s="80">
        <f>SUM(I12:I13)-SUM(J12:J13)</f>
        <v>8.55</v>
      </c>
      <c r="L12" s="82">
        <f>IF(K12&lt;=0,0,RANK(K12,K$4:K$304,0))</f>
        <v>6</v>
      </c>
    </row>
    <row r="13" spans="1:12" s="55" customFormat="1" ht="16.5" thickBot="1">
      <c r="A13" s="77"/>
      <c r="B13" s="79"/>
      <c r="C13" s="5" t="s">
        <v>0</v>
      </c>
      <c r="D13" s="68">
        <v>1.6</v>
      </c>
      <c r="E13" s="69">
        <v>2.5</v>
      </c>
      <c r="F13" s="69">
        <v>2</v>
      </c>
      <c r="G13" s="69"/>
      <c r="H13" s="69"/>
      <c r="I13" s="57">
        <f>IF(D13&gt;0,10-D13-(IF(H13&gt;0,(SUM(E13:H13)-(MIN(E13:H13)+MAX(E13:H13)))/2,(E13+F13)/2)),0)</f>
        <v>6.15</v>
      </c>
      <c r="J13" s="58"/>
      <c r="K13" s="81"/>
      <c r="L13" s="83"/>
    </row>
    <row r="14" spans="1:12" s="55" customFormat="1" ht="15.75" customHeight="1">
      <c r="A14" s="77">
        <v>6</v>
      </c>
      <c r="B14" s="78" t="s">
        <v>44</v>
      </c>
      <c r="C14" s="4" t="s">
        <v>28</v>
      </c>
      <c r="D14" s="65">
        <v>2.6</v>
      </c>
      <c r="E14" s="66">
        <v>3.5</v>
      </c>
      <c r="F14" s="67"/>
      <c r="G14" s="67"/>
      <c r="H14" s="67"/>
      <c r="I14" s="51">
        <f>D14+E14</f>
        <v>6.1</v>
      </c>
      <c r="J14" s="56"/>
      <c r="K14" s="80">
        <f>SUM(I14:I15)-SUM(J14:J15)</f>
        <v>13.049999999999999</v>
      </c>
      <c r="L14" s="82">
        <f>IF(K14&lt;=0,0,RANK(K14,K$4:K$304,0))</f>
        <v>1</v>
      </c>
    </row>
    <row r="15" spans="1:12" s="55" customFormat="1" ht="15.75" customHeight="1" thickBot="1">
      <c r="A15" s="77"/>
      <c r="B15" s="79"/>
      <c r="C15" s="5" t="s">
        <v>0</v>
      </c>
      <c r="D15" s="68">
        <v>1.4</v>
      </c>
      <c r="E15" s="69">
        <v>1.7</v>
      </c>
      <c r="F15" s="69">
        <v>1.6</v>
      </c>
      <c r="G15" s="69"/>
      <c r="H15" s="69"/>
      <c r="I15" s="57">
        <f>IF(D15&gt;0,10-D15-(IF(H15&gt;0,(SUM(E15:H15)-(MIN(E15:H15)+MAX(E15:H15)))/2,(E15+F15)/2)),0)</f>
        <v>6.949999999999999</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38</v>
      </c>
      <c r="G306" s="14"/>
      <c r="H306" s="14"/>
      <c r="I306" s="14"/>
      <c r="J306" s="14"/>
    </row>
    <row r="307" spans="2:5" ht="15">
      <c r="B307" s="13"/>
      <c r="C307" s="13"/>
      <c r="D307" s="13"/>
      <c r="E307" s="13"/>
    </row>
    <row r="308" spans="2:10" ht="15">
      <c r="B308" s="13" t="s">
        <v>18</v>
      </c>
      <c r="C308" s="13"/>
      <c r="D308" s="13"/>
      <c r="E308" s="13"/>
      <c r="F308" s="14" t="s">
        <v>39</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K8:K9"/>
    <mergeCell ref="L8:L9"/>
    <mergeCell ref="A4:A5"/>
    <mergeCell ref="A6:A7"/>
    <mergeCell ref="B6:B7"/>
    <mergeCell ref="A244:A245"/>
    <mergeCell ref="B244:B245"/>
    <mergeCell ref="K244:K245"/>
    <mergeCell ref="L244:L245"/>
    <mergeCell ref="K6:K7"/>
    <mergeCell ref="K4:K5"/>
    <mergeCell ref="A10:A11"/>
    <mergeCell ref="B10:B11"/>
    <mergeCell ref="K10:K11"/>
    <mergeCell ref="L4:L5"/>
    <mergeCell ref="B4:B5"/>
    <mergeCell ref="L6:L7"/>
    <mergeCell ref="A8:A9"/>
    <mergeCell ref="B8:B9"/>
    <mergeCell ref="L10:L11"/>
    <mergeCell ref="A14:A15"/>
    <mergeCell ref="B14:B15"/>
    <mergeCell ref="K14:K15"/>
    <mergeCell ref="L14:L15"/>
    <mergeCell ref="A12:A13"/>
    <mergeCell ref="B12:B13"/>
    <mergeCell ref="K12:K13"/>
    <mergeCell ref="L12:L13"/>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L178:L179"/>
    <mergeCell ref="A172:A173"/>
    <mergeCell ref="B172:B173"/>
    <mergeCell ref="K172:K173"/>
    <mergeCell ref="L172:L173"/>
    <mergeCell ref="A174:A175"/>
    <mergeCell ref="B174:B175"/>
    <mergeCell ref="K174:K175"/>
    <mergeCell ref="L174:L175"/>
    <mergeCell ref="B182:B183"/>
    <mergeCell ref="K182:K183"/>
    <mergeCell ref="L182:L183"/>
    <mergeCell ref="A176:A177"/>
    <mergeCell ref="B176:B177"/>
    <mergeCell ref="K176:K177"/>
    <mergeCell ref="L176:L177"/>
    <mergeCell ref="A178:A179"/>
    <mergeCell ref="B178:B179"/>
    <mergeCell ref="K178:K179"/>
    <mergeCell ref="L184:L185"/>
    <mergeCell ref="A180:A181"/>
    <mergeCell ref="B180:B181"/>
    <mergeCell ref="K180:K181"/>
    <mergeCell ref="A186:A187"/>
    <mergeCell ref="B186:B187"/>
    <mergeCell ref="K186:K187"/>
    <mergeCell ref="L186:L187"/>
    <mergeCell ref="L180:L181"/>
    <mergeCell ref="A182:A183"/>
    <mergeCell ref="A188:A189"/>
    <mergeCell ref="B188:B189"/>
    <mergeCell ref="K188:K189"/>
    <mergeCell ref="L188:L189"/>
    <mergeCell ref="B1:L1"/>
    <mergeCell ref="C2:J2"/>
    <mergeCell ref="K2:L2"/>
    <mergeCell ref="A184:A185"/>
    <mergeCell ref="B184:B185"/>
    <mergeCell ref="K184:K185"/>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K240:K241"/>
    <mergeCell ref="L240:L241"/>
    <mergeCell ref="A234:A235"/>
    <mergeCell ref="B234:B235"/>
    <mergeCell ref="K234:K235"/>
    <mergeCell ref="L234:L235"/>
    <mergeCell ref="A236:A237"/>
    <mergeCell ref="B236:B237"/>
    <mergeCell ref="K236:K237"/>
    <mergeCell ref="L236:L237"/>
    <mergeCell ref="A242:A243"/>
    <mergeCell ref="B242:B243"/>
    <mergeCell ref="K242:K243"/>
    <mergeCell ref="L242:L243"/>
    <mergeCell ref="A238:A239"/>
    <mergeCell ref="B238:B239"/>
    <mergeCell ref="K238:K239"/>
    <mergeCell ref="L238:L239"/>
    <mergeCell ref="A240:A241"/>
    <mergeCell ref="B240:B24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
      <selection activeCell="F10" sqref="F10"/>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68.25" customHeight="1">
      <c r="B1" s="90" t="str">
        <f>'1 вид'!B1:L1</f>
        <v>Открытые соревнования по художественной гимнастике на                                              "Призы Главы города Бийска"
г.Бийск 4-5 октября 2019г.</v>
      </c>
      <c r="C1" s="90"/>
      <c r="D1" s="90"/>
      <c r="E1" s="90"/>
      <c r="F1" s="90"/>
      <c r="G1" s="90"/>
      <c r="H1" s="90"/>
      <c r="I1" s="90"/>
      <c r="J1" s="90"/>
      <c r="K1" s="90"/>
      <c r="L1" s="90"/>
    </row>
    <row r="2" spans="2:12" ht="27.75" customHeight="1" thickBot="1">
      <c r="B2" s="12" t="str">
        <f>'1 вид'!B2</f>
        <v>Бийск, 4-5.10.2018</v>
      </c>
      <c r="C2" s="88" t="s">
        <v>14</v>
      </c>
      <c r="D2" s="89"/>
      <c r="E2" s="89"/>
      <c r="F2" s="89"/>
      <c r="G2" s="89"/>
      <c r="H2" s="89"/>
      <c r="I2" s="89"/>
      <c r="J2" s="89"/>
      <c r="K2" s="91" t="str">
        <f>'1 вид'!K2</f>
        <v>Год рождения</v>
      </c>
      <c r="L2" s="92"/>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46</v>
      </c>
      <c r="C4" s="4" t="s">
        <v>28</v>
      </c>
      <c r="D4" s="65">
        <v>1.9</v>
      </c>
      <c r="E4" s="66">
        <v>1.3</v>
      </c>
      <c r="F4" s="67"/>
      <c r="G4" s="67"/>
      <c r="H4" s="67"/>
      <c r="I4" s="51">
        <f>D4+E4</f>
        <v>3.2</v>
      </c>
      <c r="J4" s="56"/>
      <c r="K4" s="80">
        <f>SUM(I4:I5)-SUM(J4:J5)</f>
        <v>9.55</v>
      </c>
      <c r="L4" s="82">
        <f>IF(K4&lt;=0,0,RANK(K4,K$4:K$304,0))</f>
        <v>5</v>
      </c>
      <c r="N4" s="25"/>
      <c r="O4" s="26" t="s">
        <v>22</v>
      </c>
      <c r="P4" s="27"/>
      <c r="Q4" s="28"/>
    </row>
    <row r="5" spans="1:17" ht="15.75" customHeight="1" thickBot="1">
      <c r="A5" s="77"/>
      <c r="B5" s="79"/>
      <c r="C5" s="5" t="s">
        <v>0</v>
      </c>
      <c r="D5" s="68">
        <v>1.7</v>
      </c>
      <c r="E5" s="69">
        <v>2.1</v>
      </c>
      <c r="F5" s="69">
        <v>1.8</v>
      </c>
      <c r="G5" s="69"/>
      <c r="H5" s="69"/>
      <c r="I5" s="57">
        <f>IF(D5&gt;0,10-D5-(IF(H5&gt;0,(SUM(E5:H5)-(MIN(E5:H5)+MAX(E5:H5)))/2,(E5+F5)/2)),0)</f>
        <v>6.3500000000000005</v>
      </c>
      <c r="J5" s="58"/>
      <c r="K5" s="81"/>
      <c r="L5" s="83"/>
      <c r="N5" s="29"/>
      <c r="O5" s="11" t="s">
        <v>23</v>
      </c>
      <c r="P5" s="11"/>
      <c r="Q5" s="30"/>
    </row>
    <row r="6" spans="1:17" s="55" customFormat="1" ht="15.75" customHeight="1" thickBot="1">
      <c r="A6" s="77">
        <v>2</v>
      </c>
      <c r="B6" s="78" t="s">
        <v>53</v>
      </c>
      <c r="C6" s="4" t="s">
        <v>28</v>
      </c>
      <c r="D6" s="65">
        <v>1.1</v>
      </c>
      <c r="E6" s="66">
        <v>1.5</v>
      </c>
      <c r="F6" s="67"/>
      <c r="G6" s="67"/>
      <c r="H6" s="67"/>
      <c r="I6" s="51">
        <f>D6+E6</f>
        <v>2.6</v>
      </c>
      <c r="J6" s="56"/>
      <c r="K6" s="80">
        <f>SUM(I6:I7)-SUM(J6:J7)</f>
        <v>8.799999999999999</v>
      </c>
      <c r="L6" s="82">
        <f>IF(K6&lt;=0,0,RANK(K6,K$4:K$304,0))</f>
        <v>6</v>
      </c>
      <c r="N6" s="59"/>
      <c r="O6" s="60" t="s">
        <v>29</v>
      </c>
      <c r="P6" s="60"/>
      <c r="Q6" s="61"/>
    </row>
    <row r="7" spans="1:12" s="55" customFormat="1" ht="15.75" customHeight="1" thickBot="1" thickTop="1">
      <c r="A7" s="77"/>
      <c r="B7" s="79"/>
      <c r="C7" s="5" t="s">
        <v>0</v>
      </c>
      <c r="D7" s="68">
        <v>1.9</v>
      </c>
      <c r="E7" s="69">
        <v>1.9</v>
      </c>
      <c r="F7" s="69">
        <v>1.9</v>
      </c>
      <c r="G7" s="69"/>
      <c r="H7" s="69"/>
      <c r="I7" s="57">
        <f>IF(D7&gt;0,10-D7-(IF(H7&gt;0,(SUM(E7:H7)-(MIN(E7:H7)+MAX(E7:H7)))/2,(E7+F7)/2)),0)</f>
        <v>6.199999999999999</v>
      </c>
      <c r="J7" s="58"/>
      <c r="K7" s="81"/>
      <c r="L7" s="83"/>
    </row>
    <row r="8" spans="1:12" s="55" customFormat="1" ht="15.75">
      <c r="A8" s="77">
        <v>3</v>
      </c>
      <c r="B8" s="78" t="s">
        <v>47</v>
      </c>
      <c r="C8" s="4" t="s">
        <v>28</v>
      </c>
      <c r="D8" s="65">
        <v>1.7</v>
      </c>
      <c r="E8" s="66">
        <v>1.7</v>
      </c>
      <c r="F8" s="67"/>
      <c r="G8" s="67"/>
      <c r="H8" s="67"/>
      <c r="I8" s="51">
        <f>D8+E8</f>
        <v>3.4</v>
      </c>
      <c r="J8" s="56"/>
      <c r="K8" s="80">
        <f>SUM(I8:I9)-SUM(J8:J9)</f>
        <v>9.950000000000001</v>
      </c>
      <c r="L8" s="82">
        <f>IF(K8&lt;=0,0,RANK(K8,K$4:K$304,0))</f>
        <v>3</v>
      </c>
    </row>
    <row r="9" spans="1:12" s="55" customFormat="1" ht="16.5" thickBot="1">
      <c r="A9" s="77"/>
      <c r="B9" s="79"/>
      <c r="C9" s="5" t="s">
        <v>0</v>
      </c>
      <c r="D9" s="68">
        <v>1.6</v>
      </c>
      <c r="E9" s="69">
        <v>2</v>
      </c>
      <c r="F9" s="69">
        <v>1.7</v>
      </c>
      <c r="G9" s="69"/>
      <c r="H9" s="69"/>
      <c r="I9" s="57">
        <f>IF(D9&gt;0,10-D9-(IF(H9&gt;0,(SUM(E9:H9)-(MIN(E9:H9)+MAX(E9:H9)))/2,(E9+F9)/2)),0)</f>
        <v>6.550000000000001</v>
      </c>
      <c r="J9" s="58"/>
      <c r="K9" s="81"/>
      <c r="L9" s="83"/>
    </row>
    <row r="10" spans="1:12" s="55" customFormat="1" ht="15.75" customHeight="1">
      <c r="A10" s="77">
        <v>4</v>
      </c>
      <c r="B10" s="78" t="s">
        <v>45</v>
      </c>
      <c r="C10" s="4" t="s">
        <v>28</v>
      </c>
      <c r="D10" s="65">
        <v>2.3</v>
      </c>
      <c r="E10" s="66">
        <v>2.1</v>
      </c>
      <c r="F10" s="67"/>
      <c r="G10" s="67"/>
      <c r="H10" s="67"/>
      <c r="I10" s="51">
        <f>D10+E10</f>
        <v>4.4</v>
      </c>
      <c r="J10" s="56"/>
      <c r="K10" s="80">
        <f>SUM(I10:I11)-SUM(J10:J11)</f>
        <v>11.8</v>
      </c>
      <c r="L10" s="82">
        <f>IF(K10&lt;=0,0,RANK(K10,K$4:K$304,0))</f>
        <v>2</v>
      </c>
    </row>
    <row r="11" spans="1:12" s="55" customFormat="1" ht="15.75" customHeight="1" thickBot="1">
      <c r="A11" s="77"/>
      <c r="B11" s="79"/>
      <c r="C11" s="5" t="s">
        <v>0</v>
      </c>
      <c r="D11" s="68">
        <v>1.4</v>
      </c>
      <c r="E11" s="69">
        <v>1</v>
      </c>
      <c r="F11" s="69">
        <v>1.4</v>
      </c>
      <c r="G11" s="69"/>
      <c r="H11" s="69"/>
      <c r="I11" s="57">
        <f>IF(D11&gt;0,10-D11-(IF(H11&gt;0,(SUM(E11:H11)-(MIN(E11:H11)+MAX(E11:H11)))/2,(E11+F11)/2)),0)</f>
        <v>7.3999999999999995</v>
      </c>
      <c r="J11" s="58"/>
      <c r="K11" s="81"/>
      <c r="L11" s="83"/>
    </row>
    <row r="12" spans="1:12" s="55" customFormat="1" ht="15.75">
      <c r="A12" s="77">
        <v>5</v>
      </c>
      <c r="B12" s="78" t="s">
        <v>48</v>
      </c>
      <c r="C12" s="4" t="s">
        <v>28</v>
      </c>
      <c r="D12" s="65">
        <v>1.8</v>
      </c>
      <c r="E12" s="66">
        <v>1.3</v>
      </c>
      <c r="F12" s="67"/>
      <c r="G12" s="67"/>
      <c r="H12" s="67"/>
      <c r="I12" s="51">
        <f>D12+E12</f>
        <v>3.1</v>
      </c>
      <c r="J12" s="56"/>
      <c r="K12" s="80">
        <f>SUM(I12:I13)-SUM(J12:J13)</f>
        <v>9.600000000000001</v>
      </c>
      <c r="L12" s="82">
        <f>IF(K12&lt;=0,0,RANK(K12,K$4:K$304,0))</f>
        <v>4</v>
      </c>
    </row>
    <row r="13" spans="1:12" s="55" customFormat="1" ht="16.5" thickBot="1">
      <c r="A13" s="77"/>
      <c r="B13" s="79"/>
      <c r="C13" s="5" t="s">
        <v>0</v>
      </c>
      <c r="D13" s="68">
        <v>1.7</v>
      </c>
      <c r="E13" s="69">
        <v>1.8</v>
      </c>
      <c r="F13" s="69">
        <v>1.8</v>
      </c>
      <c r="G13" s="69"/>
      <c r="H13" s="69"/>
      <c r="I13" s="57">
        <f>IF(D13&gt;0,10-D13-(IF(H13&gt;0,(SUM(E13:H13)-(MIN(E13:H13)+MAX(E13:H13)))/2,(E13+F13)/2)),0)</f>
        <v>6.500000000000001</v>
      </c>
      <c r="J13" s="58"/>
      <c r="K13" s="81"/>
      <c r="L13" s="83"/>
    </row>
    <row r="14" spans="1:12" s="55" customFormat="1" ht="15.75" customHeight="1">
      <c r="A14" s="77">
        <v>6</v>
      </c>
      <c r="B14" s="78" t="s">
        <v>44</v>
      </c>
      <c r="C14" s="4" t="s">
        <v>28</v>
      </c>
      <c r="D14" s="65">
        <v>2</v>
      </c>
      <c r="E14" s="66">
        <v>3.6</v>
      </c>
      <c r="F14" s="67"/>
      <c r="G14" s="67"/>
      <c r="H14" s="67"/>
      <c r="I14" s="51">
        <f>D14+E14</f>
        <v>5.6</v>
      </c>
      <c r="J14" s="56"/>
      <c r="K14" s="80">
        <f>SUM(I14:I15)-SUM(J14:J15)</f>
        <v>12.75</v>
      </c>
      <c r="L14" s="82">
        <f>IF(K14&lt;=0,0,RANK(K14,K$4:K$304,0))</f>
        <v>1</v>
      </c>
    </row>
    <row r="15" spans="1:12" s="55" customFormat="1" ht="15.75" customHeight="1" thickBot="1">
      <c r="A15" s="77"/>
      <c r="B15" s="79"/>
      <c r="C15" s="5" t="s">
        <v>0</v>
      </c>
      <c r="D15" s="68">
        <v>1.5</v>
      </c>
      <c r="E15" s="69">
        <v>1.3</v>
      </c>
      <c r="F15" s="69">
        <v>1.4</v>
      </c>
      <c r="G15" s="69"/>
      <c r="H15" s="69"/>
      <c r="I15" s="57">
        <f>IF(D15&gt;0,10-D15-(IF(H15&gt;0,(SUM(E15:H15)-(MIN(E15:H15)+MAX(E15:H15)))/2,(E15+F15)/2)),0)</f>
        <v>7.15</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38</v>
      </c>
      <c r="G306" s="14"/>
      <c r="H306" s="14"/>
      <c r="I306" s="14"/>
      <c r="J306" s="14"/>
    </row>
    <row r="307" spans="2:5" ht="15">
      <c r="B307" s="13"/>
      <c r="C307" s="13"/>
      <c r="D307" s="13"/>
      <c r="E307" s="13"/>
    </row>
    <row r="308" spans="2:10" ht="15">
      <c r="B308" s="13" t="s">
        <v>18</v>
      </c>
      <c r="C308" s="13"/>
      <c r="D308" s="13"/>
      <c r="E308" s="13"/>
      <c r="F308" s="14" t="s">
        <v>39</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C2:J2"/>
    <mergeCell ref="A4:A5"/>
    <mergeCell ref="B4:B5"/>
    <mergeCell ref="K4:K5"/>
    <mergeCell ref="L4:L5"/>
    <mergeCell ref="B1:L1"/>
    <mergeCell ref="K2:L2"/>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F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63.75" customHeight="1">
      <c r="B1" s="90" t="str">
        <f>'1 вид'!B1:L1</f>
        <v>Открытые соревнования по художественной гимнастике на                                              "Призы Главы города Бийска"
г.Бийск 4-5 октября 2019г.</v>
      </c>
      <c r="C1" s="93"/>
      <c r="D1" s="93"/>
      <c r="E1" s="93"/>
      <c r="F1" s="93"/>
      <c r="G1" s="93"/>
      <c r="H1" s="93"/>
      <c r="I1" s="93"/>
      <c r="J1" s="93"/>
      <c r="K1" s="93"/>
      <c r="L1" s="93"/>
    </row>
    <row r="2" spans="2:12" ht="27.75" customHeight="1" thickBot="1">
      <c r="B2" s="12" t="str">
        <f>'1 вид'!B2</f>
        <v>Бийск, 4-5.10.2018</v>
      </c>
      <c r="C2" s="94" t="s">
        <v>15</v>
      </c>
      <c r="D2" s="94"/>
      <c r="E2" s="94"/>
      <c r="F2" s="94"/>
      <c r="G2" s="94"/>
      <c r="H2" s="94"/>
      <c r="I2" s="94"/>
      <c r="J2" s="94"/>
      <c r="K2" s="95" t="str">
        <f>'1 вид'!K2:L2</f>
        <v>Год рождения</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38</v>
      </c>
      <c r="G306" s="14"/>
      <c r="H306" s="14"/>
      <c r="I306" s="14"/>
      <c r="J306" s="14"/>
    </row>
    <row r="307" spans="2:5" ht="15">
      <c r="B307" s="13"/>
      <c r="C307" s="13"/>
      <c r="D307" s="13"/>
      <c r="E307" s="13"/>
    </row>
    <row r="308" spans="2:10" ht="15">
      <c r="B308" s="13" t="s">
        <v>18</v>
      </c>
      <c r="C308" s="13"/>
      <c r="D308" s="13"/>
      <c r="E308" s="13"/>
      <c r="F308" s="14" t="s">
        <v>39</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G308" sqref="G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66" customHeight="1">
      <c r="B1" s="90" t="str">
        <f>'1 вид'!B1:L1</f>
        <v>Открытые соревнования по художественной гимнастике на                                              "Призы Главы города Бийска"
г.Бийск 4-5 октября 2019г.</v>
      </c>
      <c r="C1" s="93"/>
      <c r="D1" s="93"/>
      <c r="E1" s="93"/>
      <c r="F1" s="93"/>
      <c r="G1" s="93"/>
      <c r="H1" s="93"/>
      <c r="I1" s="93"/>
      <c r="J1" s="93"/>
      <c r="K1" s="93"/>
      <c r="L1" s="93"/>
    </row>
    <row r="2" spans="2:12" ht="27.75" customHeight="1" thickBot="1">
      <c r="B2" s="12" t="str">
        <f>'1 вид'!B2</f>
        <v>Бийск, 4-5.10.2018</v>
      </c>
      <c r="C2" s="94" t="s">
        <v>16</v>
      </c>
      <c r="D2" s="94"/>
      <c r="E2" s="94"/>
      <c r="F2" s="94"/>
      <c r="G2" s="94"/>
      <c r="H2" s="94"/>
      <c r="I2" s="94"/>
      <c r="J2" s="94"/>
      <c r="K2" s="95" t="str">
        <f>'1 вид'!K2:L2</f>
        <v>Год рождения</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38</v>
      </c>
      <c r="G306" s="14"/>
      <c r="H306" s="14"/>
      <c r="I306" s="14"/>
      <c r="J306" s="14"/>
    </row>
    <row r="307" spans="2:5" ht="15">
      <c r="B307" s="13"/>
      <c r="C307" s="13"/>
      <c r="D307" s="13"/>
      <c r="E307" s="13"/>
    </row>
    <row r="308" spans="2:10" ht="15">
      <c r="B308" s="13" t="s">
        <v>18</v>
      </c>
      <c r="C308" s="13"/>
      <c r="D308" s="13"/>
      <c r="E308" s="13"/>
      <c r="F308" s="14" t="s">
        <v>39</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I3" sqref="I1:J16384"/>
    </sheetView>
  </sheetViews>
  <sheetFormatPr defaultColWidth="9.00390625" defaultRowHeight="12.75"/>
  <cols>
    <col min="1" max="1" width="3.875" style="3" customWidth="1"/>
    <col min="2" max="2" width="25.00390625" style="0" customWidth="1"/>
    <col min="3" max="3" width="7.875" style="0" customWidth="1"/>
    <col min="4" max="4" width="9.25390625" style="0" customWidth="1"/>
    <col min="5" max="5" width="35.00390625" style="0" customWidth="1"/>
    <col min="6" max="6" width="28.00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84" t="s">
        <v>55</v>
      </c>
      <c r="C1" s="84"/>
      <c r="D1" s="84"/>
      <c r="E1" s="84"/>
      <c r="F1" s="84"/>
      <c r="G1" s="85"/>
      <c r="H1" s="85"/>
      <c r="I1" s="85"/>
      <c r="J1" s="85"/>
      <c r="K1" s="85"/>
      <c r="L1" s="85"/>
      <c r="M1" s="2"/>
      <c r="N1" s="2"/>
      <c r="O1" s="2"/>
    </row>
    <row r="2" spans="2:12" ht="33.75" customHeight="1" thickBot="1">
      <c r="B2" s="96" t="s">
        <v>54</v>
      </c>
      <c r="C2" s="96"/>
      <c r="D2" s="96"/>
      <c r="E2" s="96"/>
      <c r="F2" s="96"/>
      <c r="G2" s="96"/>
      <c r="H2" s="96"/>
      <c r="I2" s="96"/>
      <c r="J2" s="96"/>
      <c r="K2" s="96"/>
      <c r="L2" s="96"/>
    </row>
    <row r="3" spans="1:12" ht="40.5" customHeight="1" thickBot="1">
      <c r="A3" s="7">
        <v>7</v>
      </c>
      <c r="B3" s="20" t="s">
        <v>11</v>
      </c>
      <c r="C3" s="36" t="s">
        <v>19</v>
      </c>
      <c r="D3" s="36" t="s">
        <v>27</v>
      </c>
      <c r="E3" s="36" t="s">
        <v>20</v>
      </c>
      <c r="F3" s="36" t="s">
        <v>25</v>
      </c>
      <c r="G3" s="22" t="s">
        <v>6</v>
      </c>
      <c r="H3" s="22" t="s">
        <v>7</v>
      </c>
      <c r="I3" s="22" t="s">
        <v>8</v>
      </c>
      <c r="J3" s="22" t="s">
        <v>9</v>
      </c>
      <c r="K3" s="22" t="s">
        <v>3</v>
      </c>
      <c r="L3" s="23" t="s">
        <v>2</v>
      </c>
    </row>
    <row r="4" spans="1:12" ht="15.75" customHeight="1">
      <c r="A4" s="3">
        <v>1</v>
      </c>
      <c r="B4" s="17" t="str">
        <f>Sort!C3</f>
        <v>Барбакова Дина</v>
      </c>
      <c r="C4" s="16">
        <f>Sort!D3</f>
        <v>2011</v>
      </c>
      <c r="D4" s="16" t="str">
        <f>Sort!E3</f>
        <v>1 юн</v>
      </c>
      <c r="E4" s="16" t="str">
        <f>Sort!F3</f>
        <v>Бийск "Бийский лицей"</v>
      </c>
      <c r="F4" s="16" t="str">
        <f>Sort!G3</f>
        <v>Постнова М.Н.</v>
      </c>
      <c r="G4" s="6">
        <f aca="true" t="shared" si="0" ref="G4:G35">$A$3-$A$3+NRankName(1,B4)</f>
        <v>13.049999999999999</v>
      </c>
      <c r="H4" s="6">
        <f aca="true" t="shared" si="1" ref="H4:H35">$A$3-$A$3+NRankName(2,B4)</f>
        <v>12.75</v>
      </c>
      <c r="I4" s="6">
        <f aca="true" t="shared" si="2" ref="I4:I35">$A$3-$A$3+NRankName(3,B4)</f>
        <v>0</v>
      </c>
      <c r="J4" s="6">
        <f aca="true" t="shared" si="3" ref="J4:J35">$A$3-$A$3+NRankName(4,B4)</f>
        <v>0</v>
      </c>
      <c r="K4" s="8">
        <f aca="true" t="shared" si="4" ref="K4:K35">SUM(G4:J4)</f>
        <v>25.799999999999997</v>
      </c>
      <c r="L4" s="9">
        <f aca="true" t="shared" si="5" ref="L4:L35">IF(K4&lt;=0,"",RANK(K4,K$4:K$153,0))</f>
        <v>1</v>
      </c>
    </row>
    <row r="5" spans="1:12" ht="15.75" customHeight="1">
      <c r="A5" s="3">
        <v>2</v>
      </c>
      <c r="B5" s="17" t="str">
        <f>Sort!C4</f>
        <v>Маркович Мария</v>
      </c>
      <c r="C5" s="16">
        <f>Sort!D4</f>
        <v>2011</v>
      </c>
      <c r="D5" s="16" t="str">
        <f>Sort!E4</f>
        <v>2 юн</v>
      </c>
      <c r="E5" s="16" t="str">
        <f>Sort!F4</f>
        <v>Барнаул СШ "Жемчужина Алтая"</v>
      </c>
      <c r="F5" s="16" t="str">
        <f>Sort!G4</f>
        <v>Кошевая И.А.,Ильина М.С.</v>
      </c>
      <c r="G5" s="6">
        <f t="shared" si="0"/>
        <v>11.1</v>
      </c>
      <c r="H5" s="6">
        <f t="shared" si="1"/>
        <v>11.8</v>
      </c>
      <c r="I5" s="6">
        <f t="shared" si="2"/>
        <v>0</v>
      </c>
      <c r="J5" s="6">
        <f t="shared" si="3"/>
        <v>0</v>
      </c>
      <c r="K5" s="8">
        <f t="shared" si="4"/>
        <v>22.9</v>
      </c>
      <c r="L5" s="9">
        <f t="shared" si="5"/>
        <v>2</v>
      </c>
    </row>
    <row r="6" spans="1:12" ht="15.75" customHeight="1">
      <c r="A6" s="3">
        <v>3</v>
      </c>
      <c r="B6" s="17" t="str">
        <f>Sort!C5</f>
        <v>Грушина Есения</v>
      </c>
      <c r="C6" s="16">
        <f>Sort!D5</f>
        <v>2011</v>
      </c>
      <c r="D6" s="16" t="str">
        <f>Sort!E5</f>
        <v>2 юн</v>
      </c>
      <c r="E6" s="16" t="str">
        <f>Sort!F5</f>
        <v>Барнаул СШ "Жемчужина Алтая"</v>
      </c>
      <c r="F6" s="16" t="str">
        <f>Sort!G5</f>
        <v>Кошевая И.А.,Ильина М.С.</v>
      </c>
      <c r="G6" s="6">
        <f t="shared" si="0"/>
        <v>10.7</v>
      </c>
      <c r="H6" s="6">
        <f t="shared" si="1"/>
        <v>9.55</v>
      </c>
      <c r="I6" s="6">
        <f t="shared" si="2"/>
        <v>0</v>
      </c>
      <c r="J6" s="6">
        <f t="shared" si="3"/>
        <v>0</v>
      </c>
      <c r="K6" s="8">
        <f t="shared" si="4"/>
        <v>20.25</v>
      </c>
      <c r="L6" s="9">
        <f t="shared" si="5"/>
        <v>3</v>
      </c>
    </row>
    <row r="7" spans="1:17" ht="15.75" customHeight="1">
      <c r="A7" s="3">
        <v>4</v>
      </c>
      <c r="B7" s="17" t="str">
        <f>Sort!C6</f>
        <v>Григорьева Дарья</v>
      </c>
      <c r="C7" s="16">
        <f>Sort!D6</f>
        <v>2011</v>
      </c>
      <c r="D7" s="16" t="str">
        <f>Sort!E6</f>
        <v>2 юн</v>
      </c>
      <c r="E7" s="16" t="str">
        <f>Sort!F6</f>
        <v>Барнаул СШ "Жемчужина Алтая"</v>
      </c>
      <c r="F7" s="16" t="str">
        <f>Sort!G6</f>
        <v>Кошевая И.А.,Ильина М.С.</v>
      </c>
      <c r="G7" s="6">
        <f t="shared" si="0"/>
        <v>10.150000000000002</v>
      </c>
      <c r="H7" s="6">
        <f t="shared" si="1"/>
        <v>9.950000000000001</v>
      </c>
      <c r="I7" s="6">
        <f t="shared" si="2"/>
        <v>0</v>
      </c>
      <c r="J7" s="6">
        <f t="shared" si="3"/>
        <v>0</v>
      </c>
      <c r="K7" s="8">
        <f t="shared" si="4"/>
        <v>20.1</v>
      </c>
      <c r="L7" s="9">
        <f t="shared" si="5"/>
        <v>4</v>
      </c>
      <c r="N7" s="47"/>
      <c r="O7" s="48"/>
      <c r="P7" s="11"/>
      <c r="Q7" s="11"/>
    </row>
    <row r="8" spans="1:17" ht="15.75" customHeight="1">
      <c r="A8" s="3">
        <v>5</v>
      </c>
      <c r="B8" s="17" t="str">
        <f>Sort!C8</f>
        <v>Лавренова Мария</v>
      </c>
      <c r="C8" s="16">
        <f>Sort!D8</f>
        <v>2011</v>
      </c>
      <c r="D8" s="16" t="str">
        <f>Sort!E8</f>
        <v>2 юн</v>
      </c>
      <c r="E8" s="16" t="str">
        <f>Sort!F8</f>
        <v>Барнаул СШ "Жемчужина Алтая"</v>
      </c>
      <c r="F8" s="16" t="str">
        <f>Sort!G8</f>
        <v>Ильина М.С.</v>
      </c>
      <c r="G8" s="6">
        <f t="shared" si="0"/>
        <v>9.5</v>
      </c>
      <c r="H8" s="6">
        <f t="shared" si="1"/>
        <v>8.799999999999999</v>
      </c>
      <c r="I8" s="6">
        <f t="shared" si="2"/>
        <v>0</v>
      </c>
      <c r="J8" s="6">
        <f t="shared" si="3"/>
        <v>0</v>
      </c>
      <c r="K8" s="8">
        <f t="shared" si="4"/>
        <v>18.299999999999997</v>
      </c>
      <c r="L8" s="9">
        <f t="shared" si="5"/>
        <v>5</v>
      </c>
      <c r="N8" s="47"/>
      <c r="O8" s="45"/>
      <c r="P8" s="11"/>
      <c r="Q8" s="11"/>
    </row>
    <row r="9" spans="1:17" ht="15.75" customHeight="1">
      <c r="A9" s="3">
        <v>6</v>
      </c>
      <c r="B9" s="17" t="str">
        <f>Sort!C7</f>
        <v>Татаркина София</v>
      </c>
      <c r="C9" s="16">
        <f>Sort!D7</f>
        <v>2011</v>
      </c>
      <c r="D9" s="16" t="str">
        <f>Sort!E7</f>
        <v>2 юн</v>
      </c>
      <c r="E9" s="16" t="str">
        <f>Sort!F7</f>
        <v>Барнаул СШ "Жемчужина Алтая"</v>
      </c>
      <c r="F9" s="16" t="str">
        <f>Sort!G7</f>
        <v>Ильина М.С.</v>
      </c>
      <c r="G9" s="6">
        <f t="shared" si="0"/>
        <v>8.55</v>
      </c>
      <c r="H9" s="6">
        <f t="shared" si="1"/>
        <v>9.600000000000001</v>
      </c>
      <c r="I9" s="6">
        <f t="shared" si="2"/>
        <v>0</v>
      </c>
      <c r="J9" s="6">
        <f t="shared" si="3"/>
        <v>0</v>
      </c>
      <c r="K9" s="8">
        <f t="shared" si="4"/>
        <v>18.150000000000002</v>
      </c>
      <c r="L9" s="9">
        <f t="shared" si="5"/>
        <v>6</v>
      </c>
      <c r="N9" s="47"/>
      <c r="O9" s="45"/>
      <c r="P9" s="11"/>
      <c r="Q9" s="11"/>
    </row>
    <row r="10" spans="1:17" ht="15.75" customHeight="1" hidden="1">
      <c r="A10" s="3">
        <v>7</v>
      </c>
      <c r="B10" s="17">
        <f>Sort!C9</f>
        <v>0</v>
      </c>
      <c r="C10" s="16">
        <f>Sort!D9</f>
        <v>0</v>
      </c>
      <c r="D10" s="16">
        <f>Sort!E9</f>
        <v>0</v>
      </c>
      <c r="E10" s="16">
        <f>Sort!F9</f>
        <v>0</v>
      </c>
      <c r="F10" s="16">
        <f>Sort!G9</f>
        <v>0</v>
      </c>
      <c r="G10" s="6">
        <f t="shared" si="0"/>
        <v>0</v>
      </c>
      <c r="H10" s="6">
        <f t="shared" si="1"/>
        <v>0</v>
      </c>
      <c r="I10" s="6">
        <f t="shared" si="2"/>
        <v>0</v>
      </c>
      <c r="J10" s="6">
        <f t="shared" si="3"/>
        <v>0</v>
      </c>
      <c r="K10" s="8">
        <f t="shared" si="4"/>
        <v>0</v>
      </c>
      <c r="L10" s="9">
        <f t="shared" si="5"/>
      </c>
      <c r="N10" s="44"/>
      <c r="O10" s="11"/>
      <c r="P10" s="11"/>
      <c r="Q10" s="11"/>
    </row>
    <row r="11" spans="1:12" ht="15.75" customHeight="1" hidden="1">
      <c r="A11" s="3">
        <v>8</v>
      </c>
      <c r="B11" s="17">
        <f>Sort!C10</f>
        <v>0</v>
      </c>
      <c r="C11" s="16">
        <f>Sort!D10</f>
        <v>0</v>
      </c>
      <c r="D11" s="16">
        <f>Sort!E10</f>
        <v>0</v>
      </c>
      <c r="E11" s="16">
        <f>Sort!F10</f>
        <v>0</v>
      </c>
      <c r="F11" s="16">
        <f>Sort!G10</f>
        <v>0</v>
      </c>
      <c r="G11" s="6">
        <f t="shared" si="0"/>
        <v>0</v>
      </c>
      <c r="H11" s="6">
        <f t="shared" si="1"/>
        <v>0</v>
      </c>
      <c r="I11" s="6">
        <f t="shared" si="2"/>
        <v>0</v>
      </c>
      <c r="J11" s="6">
        <f t="shared" si="3"/>
        <v>0</v>
      </c>
      <c r="K11" s="8">
        <f t="shared" si="4"/>
        <v>0</v>
      </c>
      <c r="L11" s="9">
        <f t="shared" si="5"/>
      </c>
    </row>
    <row r="12" spans="1:12" ht="15.75" customHeight="1" hidden="1">
      <c r="A12" s="3">
        <v>9</v>
      </c>
      <c r="B12" s="17">
        <f>Sort!C11</f>
        <v>0</v>
      </c>
      <c r="C12" s="16">
        <f>Sort!D11</f>
        <v>0</v>
      </c>
      <c r="D12" s="16">
        <f>Sort!E11</f>
        <v>0</v>
      </c>
      <c r="E12" s="16">
        <f>Sort!F11</f>
        <v>0</v>
      </c>
      <c r="F12" s="16">
        <f>Sort!G11</f>
        <v>0</v>
      </c>
      <c r="G12" s="6">
        <f t="shared" si="0"/>
        <v>0</v>
      </c>
      <c r="H12" s="6">
        <f t="shared" si="1"/>
        <v>0</v>
      </c>
      <c r="I12" s="6">
        <f t="shared" si="2"/>
        <v>0</v>
      </c>
      <c r="J12" s="6">
        <f t="shared" si="3"/>
        <v>0</v>
      </c>
      <c r="K12" s="8">
        <f t="shared" si="4"/>
        <v>0</v>
      </c>
      <c r="L12" s="9">
        <f t="shared" si="5"/>
      </c>
    </row>
    <row r="13" spans="1:12" ht="15.75" customHeight="1" hidden="1">
      <c r="A13" s="3">
        <v>10</v>
      </c>
      <c r="B13" s="17">
        <f>Sort!C12</f>
        <v>0</v>
      </c>
      <c r="C13" s="16">
        <f>Sort!D12</f>
        <v>0</v>
      </c>
      <c r="D13" s="16">
        <f>Sort!E12</f>
        <v>0</v>
      </c>
      <c r="E13" s="16">
        <f>Sort!F12</f>
        <v>0</v>
      </c>
      <c r="F13" s="16">
        <f>Sort!G12</f>
        <v>0</v>
      </c>
      <c r="G13" s="6">
        <f t="shared" si="0"/>
        <v>0</v>
      </c>
      <c r="H13" s="6">
        <f t="shared" si="1"/>
        <v>0</v>
      </c>
      <c r="I13" s="6">
        <f t="shared" si="2"/>
        <v>0</v>
      </c>
      <c r="J13" s="6">
        <f t="shared" si="3"/>
        <v>0</v>
      </c>
      <c r="K13" s="8">
        <f t="shared" si="4"/>
        <v>0</v>
      </c>
      <c r="L13" s="9">
        <f t="shared" si="5"/>
      </c>
    </row>
    <row r="14" spans="1:12" ht="15.75" customHeight="1" hidden="1">
      <c r="A14" s="3">
        <v>11</v>
      </c>
      <c r="B14" s="17">
        <f>Sort!C13</f>
        <v>0</v>
      </c>
      <c r="C14" s="16">
        <f>Sort!D13</f>
        <v>0</v>
      </c>
      <c r="D14" s="16">
        <f>Sort!E13</f>
        <v>0</v>
      </c>
      <c r="E14" s="16">
        <f>Sort!F13</f>
        <v>0</v>
      </c>
      <c r="F14" s="16">
        <f>Sort!G13</f>
        <v>0</v>
      </c>
      <c r="G14" s="6">
        <f t="shared" si="0"/>
        <v>0</v>
      </c>
      <c r="H14" s="6">
        <f t="shared" si="1"/>
        <v>0</v>
      </c>
      <c r="I14" s="6">
        <f t="shared" si="2"/>
        <v>0</v>
      </c>
      <c r="J14" s="6">
        <f t="shared" si="3"/>
        <v>0</v>
      </c>
      <c r="K14" s="8">
        <f t="shared" si="4"/>
        <v>0</v>
      </c>
      <c r="L14" s="9">
        <f t="shared" si="5"/>
      </c>
    </row>
    <row r="15" spans="1:12" ht="15.75" customHeight="1" hidden="1">
      <c r="A15" s="3">
        <v>12</v>
      </c>
      <c r="B15" s="17">
        <f>Sort!C14</f>
        <v>0</v>
      </c>
      <c r="C15" s="16">
        <f>Sort!D14</f>
        <v>0</v>
      </c>
      <c r="D15" s="16">
        <f>Sort!E14</f>
        <v>0</v>
      </c>
      <c r="E15" s="16">
        <f>Sort!F14</f>
        <v>0</v>
      </c>
      <c r="F15" s="16">
        <f>Sort!G14</f>
        <v>0</v>
      </c>
      <c r="G15" s="6">
        <f t="shared" si="0"/>
        <v>0</v>
      </c>
      <c r="H15" s="6">
        <f t="shared" si="1"/>
        <v>0</v>
      </c>
      <c r="I15" s="6">
        <f t="shared" si="2"/>
        <v>0</v>
      </c>
      <c r="J15" s="6">
        <f t="shared" si="3"/>
        <v>0</v>
      </c>
      <c r="K15" s="8">
        <f t="shared" si="4"/>
        <v>0</v>
      </c>
      <c r="L15" s="9">
        <f t="shared" si="5"/>
      </c>
    </row>
    <row r="16" spans="1:12" ht="15.75" customHeight="1" hidden="1">
      <c r="A16" s="3">
        <v>13</v>
      </c>
      <c r="B16" s="17">
        <f>Sort!C15</f>
        <v>0</v>
      </c>
      <c r="C16" s="16">
        <f>Sort!D15</f>
        <v>0</v>
      </c>
      <c r="D16" s="16">
        <f>Sort!E15</f>
        <v>0</v>
      </c>
      <c r="E16" s="16">
        <f>Sort!F15</f>
        <v>0</v>
      </c>
      <c r="F16" s="16">
        <f>Sort!G15</f>
        <v>0</v>
      </c>
      <c r="G16" s="6">
        <f t="shared" si="0"/>
        <v>0</v>
      </c>
      <c r="H16" s="6">
        <f t="shared" si="1"/>
        <v>0</v>
      </c>
      <c r="I16" s="6">
        <f t="shared" si="2"/>
        <v>0</v>
      </c>
      <c r="J16" s="6">
        <f t="shared" si="3"/>
        <v>0</v>
      </c>
      <c r="K16" s="8">
        <f t="shared" si="4"/>
        <v>0</v>
      </c>
      <c r="L16" s="9">
        <f t="shared" si="5"/>
      </c>
    </row>
    <row r="17" spans="1:12" ht="15.75" customHeight="1" hidden="1">
      <c r="A17" s="3">
        <v>14</v>
      </c>
      <c r="B17" s="17">
        <f>Sort!C16</f>
        <v>0</v>
      </c>
      <c r="C17" s="16">
        <f>Sort!D16</f>
        <v>0</v>
      </c>
      <c r="D17" s="16">
        <f>Sort!E16</f>
        <v>0</v>
      </c>
      <c r="E17" s="16">
        <f>Sort!F16</f>
        <v>0</v>
      </c>
      <c r="F17" s="16">
        <f>Sort!G16</f>
        <v>0</v>
      </c>
      <c r="G17" s="6">
        <f t="shared" si="0"/>
        <v>0</v>
      </c>
      <c r="H17" s="6">
        <f t="shared" si="1"/>
        <v>0</v>
      </c>
      <c r="I17" s="6">
        <f t="shared" si="2"/>
        <v>0</v>
      </c>
      <c r="J17" s="6">
        <f t="shared" si="3"/>
        <v>0</v>
      </c>
      <c r="K17" s="8">
        <f t="shared" si="4"/>
        <v>0</v>
      </c>
      <c r="L17" s="9">
        <f t="shared" si="5"/>
      </c>
    </row>
    <row r="18" spans="1:12" ht="15.75" customHeight="1" hidden="1">
      <c r="A18" s="3">
        <v>15</v>
      </c>
      <c r="B18" s="17">
        <f>Sort!C17</f>
        <v>0</v>
      </c>
      <c r="C18" s="16">
        <f>Sort!D17</f>
        <v>0</v>
      </c>
      <c r="D18" s="16">
        <f>Sort!E17</f>
        <v>0</v>
      </c>
      <c r="E18" s="16">
        <f>Sort!F17</f>
        <v>0</v>
      </c>
      <c r="F18" s="16">
        <f>Sort!G17</f>
        <v>0</v>
      </c>
      <c r="G18" s="6">
        <f t="shared" si="0"/>
        <v>0</v>
      </c>
      <c r="H18" s="6">
        <f t="shared" si="1"/>
        <v>0</v>
      </c>
      <c r="I18" s="6">
        <f t="shared" si="2"/>
        <v>0</v>
      </c>
      <c r="J18" s="6">
        <f t="shared" si="3"/>
        <v>0</v>
      </c>
      <c r="K18" s="8">
        <f t="shared" si="4"/>
        <v>0</v>
      </c>
      <c r="L18" s="9">
        <f t="shared" si="5"/>
      </c>
    </row>
    <row r="19" spans="1:12" ht="15.75" customHeight="1" hidden="1">
      <c r="A19" s="3">
        <v>16</v>
      </c>
      <c r="B19" s="17">
        <f>Sort!C18</f>
        <v>0</v>
      </c>
      <c r="C19" s="16">
        <f>Sort!D18</f>
        <v>0</v>
      </c>
      <c r="D19" s="16">
        <f>Sort!E18</f>
        <v>0</v>
      </c>
      <c r="E19" s="16">
        <f>Sort!F18</f>
        <v>0</v>
      </c>
      <c r="F19" s="16">
        <f>Sort!G18</f>
        <v>0</v>
      </c>
      <c r="G19" s="6">
        <f t="shared" si="0"/>
        <v>0</v>
      </c>
      <c r="H19" s="6">
        <f t="shared" si="1"/>
        <v>0</v>
      </c>
      <c r="I19" s="6">
        <f t="shared" si="2"/>
        <v>0</v>
      </c>
      <c r="J19" s="6">
        <f t="shared" si="3"/>
        <v>0</v>
      </c>
      <c r="K19" s="8">
        <f t="shared" si="4"/>
        <v>0</v>
      </c>
      <c r="L19" s="9">
        <f t="shared" si="5"/>
      </c>
    </row>
    <row r="20" spans="1:12" ht="15.75" customHeight="1" hidden="1">
      <c r="A20" s="3">
        <v>17</v>
      </c>
      <c r="B20" s="17">
        <f>Sort!C19</f>
        <v>0</v>
      </c>
      <c r="C20" s="16">
        <f>Sort!D19</f>
        <v>0</v>
      </c>
      <c r="D20" s="16">
        <f>Sort!E19</f>
        <v>0</v>
      </c>
      <c r="E20" s="16">
        <f>Sort!F19</f>
        <v>0</v>
      </c>
      <c r="F20" s="16">
        <f>Sort!G19</f>
        <v>0</v>
      </c>
      <c r="G20" s="6">
        <f t="shared" si="0"/>
        <v>0</v>
      </c>
      <c r="H20" s="6">
        <f t="shared" si="1"/>
        <v>0</v>
      </c>
      <c r="I20" s="6">
        <f t="shared" si="2"/>
        <v>0</v>
      </c>
      <c r="J20" s="6">
        <f t="shared" si="3"/>
        <v>0</v>
      </c>
      <c r="K20" s="8">
        <f t="shared" si="4"/>
        <v>0</v>
      </c>
      <c r="L20" s="9">
        <f t="shared" si="5"/>
      </c>
    </row>
    <row r="21" spans="1:12" ht="15.75" customHeight="1" hidden="1">
      <c r="A21" s="3">
        <v>18</v>
      </c>
      <c r="B21" s="17">
        <f>Sort!C20</f>
        <v>0</v>
      </c>
      <c r="C21" s="16">
        <f>Sort!D20</f>
        <v>0</v>
      </c>
      <c r="D21" s="16">
        <f>Sort!E20</f>
        <v>0</v>
      </c>
      <c r="E21" s="16">
        <f>Sort!F20</f>
        <v>0</v>
      </c>
      <c r="F21" s="16">
        <f>Sort!G20</f>
        <v>0</v>
      </c>
      <c r="G21" s="6">
        <f t="shared" si="0"/>
        <v>0</v>
      </c>
      <c r="H21" s="6">
        <f t="shared" si="1"/>
        <v>0</v>
      </c>
      <c r="I21" s="6">
        <f t="shared" si="2"/>
        <v>0</v>
      </c>
      <c r="J21" s="6">
        <f t="shared" si="3"/>
        <v>0</v>
      </c>
      <c r="K21" s="8">
        <f t="shared" si="4"/>
        <v>0</v>
      </c>
      <c r="L21" s="9">
        <f t="shared" si="5"/>
      </c>
    </row>
    <row r="22" spans="1:12" ht="15.75" customHeight="1" hidden="1">
      <c r="A22" s="3">
        <v>19</v>
      </c>
      <c r="B22" s="17">
        <f>Sort!C21</f>
        <v>0</v>
      </c>
      <c r="C22" s="16">
        <f>Sort!D21</f>
        <v>0</v>
      </c>
      <c r="D22" s="16">
        <f>Sort!E21</f>
        <v>0</v>
      </c>
      <c r="E22" s="16">
        <f>Sort!F21</f>
        <v>0</v>
      </c>
      <c r="F22" s="16">
        <f>Sort!G21</f>
        <v>0</v>
      </c>
      <c r="G22" s="6">
        <f t="shared" si="0"/>
        <v>0</v>
      </c>
      <c r="H22" s="6">
        <f t="shared" si="1"/>
        <v>0</v>
      </c>
      <c r="I22" s="6">
        <f t="shared" si="2"/>
        <v>0</v>
      </c>
      <c r="J22" s="6">
        <f t="shared" si="3"/>
        <v>0</v>
      </c>
      <c r="K22" s="8">
        <f t="shared" si="4"/>
        <v>0</v>
      </c>
      <c r="L22" s="9">
        <f t="shared" si="5"/>
      </c>
    </row>
    <row r="23" spans="1:12" ht="15.75" customHeight="1" hidden="1">
      <c r="A23" s="3">
        <v>20</v>
      </c>
      <c r="B23" s="17">
        <f>Sort!C22</f>
        <v>0</v>
      </c>
      <c r="C23" s="16">
        <f>Sort!D22</f>
        <v>0</v>
      </c>
      <c r="D23" s="16">
        <f>Sort!E22</f>
        <v>0</v>
      </c>
      <c r="E23" s="16">
        <f>Sort!F22</f>
        <v>0</v>
      </c>
      <c r="F23" s="16">
        <f>Sort!G22</f>
        <v>0</v>
      </c>
      <c r="G23" s="6">
        <f t="shared" si="0"/>
        <v>0</v>
      </c>
      <c r="H23" s="6">
        <f t="shared" si="1"/>
        <v>0</v>
      </c>
      <c r="I23" s="6">
        <f t="shared" si="2"/>
        <v>0</v>
      </c>
      <c r="J23" s="6">
        <f t="shared" si="3"/>
        <v>0</v>
      </c>
      <c r="K23" s="8">
        <f t="shared" si="4"/>
        <v>0</v>
      </c>
      <c r="L23" s="9">
        <f t="shared" si="5"/>
      </c>
    </row>
    <row r="24" spans="1:12" ht="15.75" customHeight="1" hidden="1">
      <c r="A24" s="3">
        <v>21</v>
      </c>
      <c r="B24" s="17">
        <f>Sort!C23</f>
        <v>0</v>
      </c>
      <c r="C24" s="16">
        <f>Sort!D23</f>
        <v>0</v>
      </c>
      <c r="D24" s="16">
        <f>Sort!E23</f>
        <v>0</v>
      </c>
      <c r="E24" s="16">
        <f>Sort!F23</f>
        <v>0</v>
      </c>
      <c r="F24" s="16">
        <f>Sort!G23</f>
        <v>0</v>
      </c>
      <c r="G24" s="6">
        <f t="shared" si="0"/>
        <v>0</v>
      </c>
      <c r="H24" s="6">
        <f t="shared" si="1"/>
        <v>0</v>
      </c>
      <c r="I24" s="6">
        <f t="shared" si="2"/>
        <v>0</v>
      </c>
      <c r="J24" s="6">
        <f t="shared" si="3"/>
        <v>0</v>
      </c>
      <c r="K24" s="8">
        <f t="shared" si="4"/>
        <v>0</v>
      </c>
      <c r="L24" s="9">
        <f t="shared" si="5"/>
      </c>
    </row>
    <row r="25" spans="1:12" ht="15.75" customHeight="1" hidden="1">
      <c r="A25" s="3">
        <v>22</v>
      </c>
      <c r="B25" s="17">
        <f>Sort!C24</f>
        <v>0</v>
      </c>
      <c r="C25" s="16">
        <f>Sort!D24</f>
        <v>0</v>
      </c>
      <c r="D25" s="16">
        <f>Sort!E24</f>
        <v>0</v>
      </c>
      <c r="E25" s="16">
        <f>Sort!F24</f>
        <v>0</v>
      </c>
      <c r="F25" s="16">
        <f>Sort!G24</f>
        <v>0</v>
      </c>
      <c r="G25" s="6">
        <f t="shared" si="0"/>
        <v>0</v>
      </c>
      <c r="H25" s="6">
        <f t="shared" si="1"/>
        <v>0</v>
      </c>
      <c r="I25" s="6">
        <f t="shared" si="2"/>
        <v>0</v>
      </c>
      <c r="J25" s="6">
        <f t="shared" si="3"/>
        <v>0</v>
      </c>
      <c r="K25" s="8">
        <f t="shared" si="4"/>
        <v>0</v>
      </c>
      <c r="L25" s="9">
        <f t="shared" si="5"/>
      </c>
    </row>
    <row r="26" spans="1:12" ht="15.75" customHeight="1" hidden="1">
      <c r="A26" s="3">
        <v>23</v>
      </c>
      <c r="B26" s="17">
        <f>Sort!C25</f>
        <v>0</v>
      </c>
      <c r="C26" s="16">
        <f>Sort!D25</f>
        <v>0</v>
      </c>
      <c r="D26" s="16">
        <f>Sort!E25</f>
        <v>0</v>
      </c>
      <c r="E26" s="16">
        <f>Sort!F25</f>
        <v>0</v>
      </c>
      <c r="F26" s="16">
        <f>Sort!G25</f>
        <v>0</v>
      </c>
      <c r="G26" s="6">
        <f t="shared" si="0"/>
        <v>0</v>
      </c>
      <c r="H26" s="6">
        <f t="shared" si="1"/>
        <v>0</v>
      </c>
      <c r="I26" s="6">
        <f t="shared" si="2"/>
        <v>0</v>
      </c>
      <c r="J26" s="6">
        <f t="shared" si="3"/>
        <v>0</v>
      </c>
      <c r="K26" s="8">
        <f t="shared" si="4"/>
        <v>0</v>
      </c>
      <c r="L26" s="9">
        <f t="shared" si="5"/>
      </c>
    </row>
    <row r="27" spans="1:12" ht="15.75" customHeight="1" hidden="1">
      <c r="A27" s="3">
        <v>24</v>
      </c>
      <c r="B27" s="17">
        <f>Sort!C26</f>
        <v>0</v>
      </c>
      <c r="C27" s="16">
        <f>Sort!D26</f>
        <v>0</v>
      </c>
      <c r="D27" s="16">
        <f>Sort!E26</f>
        <v>0</v>
      </c>
      <c r="E27" s="16">
        <f>Sort!F26</f>
        <v>0</v>
      </c>
      <c r="F27" s="16">
        <f>Sort!G26</f>
        <v>0</v>
      </c>
      <c r="G27" s="6">
        <f t="shared" si="0"/>
        <v>0</v>
      </c>
      <c r="H27" s="6">
        <f t="shared" si="1"/>
        <v>0</v>
      </c>
      <c r="I27" s="6">
        <f t="shared" si="2"/>
        <v>0</v>
      </c>
      <c r="J27" s="6">
        <f t="shared" si="3"/>
        <v>0</v>
      </c>
      <c r="K27" s="8">
        <f t="shared" si="4"/>
        <v>0</v>
      </c>
      <c r="L27" s="9">
        <f t="shared" si="5"/>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53">SUM(G132:J132)</f>
        <v>0</v>
      </c>
      <c r="L132" s="9">
        <f aca="true" t="shared" si="29" ref="L132:L15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17</v>
      </c>
      <c r="C156" s="13"/>
      <c r="D156" s="13"/>
      <c r="E156" s="13"/>
      <c r="F156" s="13"/>
      <c r="G156" s="14" t="s">
        <v>38</v>
      </c>
      <c r="H156" s="14"/>
      <c r="I156" s="14"/>
      <c r="J156" s="14"/>
    </row>
    <row r="157" spans="2:6" ht="15">
      <c r="B157" s="13"/>
      <c r="C157" s="13"/>
      <c r="D157" s="13"/>
      <c r="E157" s="13"/>
      <c r="F157" s="13"/>
    </row>
    <row r="158" spans="2:10" ht="15">
      <c r="B158" s="13" t="s">
        <v>18</v>
      </c>
      <c r="C158" s="13"/>
      <c r="D158" s="13"/>
      <c r="E158" s="13"/>
      <c r="F158" s="13"/>
      <c r="G158" s="14" t="s">
        <v>39</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2019-10-04T14:14:03Z</cp:lastPrinted>
  <dcterms:created xsi:type="dcterms:W3CDTF">2008-10-14T07:57:14Z</dcterms:created>
  <dcterms:modified xsi:type="dcterms:W3CDTF">2019-10-08T07:35:04Z</dcterms:modified>
  <cp:category/>
  <cp:version/>
  <cp:contentType/>
  <cp:contentStatus/>
</cp:coreProperties>
</file>