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/>
  </bookViews>
  <sheets>
    <sheet name="призеры" sheetId="3" r:id="rId1"/>
    <sheet name="1стр" sheetId="21" r:id="rId2"/>
    <sheet name="2стр" sheetId="22" r:id="rId3"/>
    <sheet name="ФИН" sheetId="23" r:id="rId4"/>
    <sheet name="мс к" sheetId="20" r:id="rId5"/>
    <sheet name="мс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44525"/>
</workbook>
</file>

<file path=xl/calcChain.xml><?xml version="1.0" encoding="utf-8"?>
<calcChain xmlns="http://schemas.openxmlformats.org/spreadsheetml/2006/main">
  <c r="H35" i="10" l="1"/>
  <c r="F35" i="10"/>
  <c r="H34" i="10"/>
  <c r="F34" i="10"/>
  <c r="H33" i="10"/>
  <c r="F33" i="10"/>
  <c r="H32" i="10"/>
  <c r="F32" i="10"/>
  <c r="H35" i="20"/>
  <c r="F35" i="20"/>
  <c r="H34" i="20"/>
  <c r="F34" i="20"/>
  <c r="H33" i="20"/>
  <c r="F33" i="20"/>
  <c r="H32" i="20"/>
  <c r="F32" i="20"/>
  <c r="H51" i="23"/>
  <c r="G51" i="23"/>
  <c r="F51" i="23"/>
  <c r="E51" i="23"/>
  <c r="D51" i="23"/>
  <c r="C51" i="23"/>
  <c r="H50" i="23"/>
  <c r="G50" i="23"/>
  <c r="F50" i="23"/>
  <c r="E50" i="23"/>
  <c r="D50" i="23"/>
  <c r="C50" i="23"/>
  <c r="H51" i="22"/>
  <c r="G51" i="22"/>
  <c r="F51" i="22"/>
  <c r="E51" i="22"/>
  <c r="D51" i="22"/>
  <c r="C51" i="22"/>
  <c r="H50" i="22"/>
  <c r="G50" i="22"/>
  <c r="F50" i="22"/>
  <c r="E50" i="22"/>
  <c r="D50" i="22"/>
  <c r="C50" i="22"/>
  <c r="H51" i="21"/>
  <c r="G51" i="21"/>
  <c r="F51" i="21"/>
  <c r="E51" i="21"/>
  <c r="D51" i="21"/>
  <c r="C51" i="21"/>
  <c r="H50" i="21"/>
  <c r="G50" i="21"/>
  <c r="F50" i="21"/>
  <c r="E50" i="21"/>
  <c r="D50" i="21"/>
  <c r="C50" i="21"/>
  <c r="H51" i="3"/>
  <c r="G51" i="3"/>
  <c r="F51" i="3"/>
  <c r="E51" i="3"/>
  <c r="D51" i="3"/>
  <c r="C51" i="3"/>
  <c r="H50" i="3"/>
  <c r="G50" i="3"/>
  <c r="F50" i="3"/>
  <c r="E50" i="3"/>
  <c r="D50" i="3"/>
  <c r="C50" i="3"/>
  <c r="H31" i="10"/>
  <c r="F31" i="10"/>
  <c r="H30" i="10"/>
  <c r="F30" i="10"/>
  <c r="H29" i="10"/>
  <c r="F29" i="10"/>
  <c r="H28" i="10"/>
  <c r="F28" i="10"/>
  <c r="H31" i="20"/>
  <c r="F31" i="20"/>
  <c r="H30" i="20"/>
  <c r="F30" i="20"/>
  <c r="H29" i="20"/>
  <c r="F29" i="20"/>
  <c r="H28" i="20"/>
  <c r="F28" i="20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48" i="22"/>
  <c r="G48" i="22"/>
  <c r="F48" i="22"/>
  <c r="E48" i="22"/>
  <c r="D48" i="22"/>
  <c r="C48" i="22"/>
  <c r="H47" i="22"/>
  <c r="G47" i="22"/>
  <c r="F47" i="22"/>
  <c r="E47" i="22"/>
  <c r="D47" i="22"/>
  <c r="C47" i="22"/>
  <c r="H46" i="22"/>
  <c r="G46" i="22"/>
  <c r="F46" i="22"/>
  <c r="E46" i="22"/>
  <c r="D46" i="22"/>
  <c r="C46" i="22"/>
  <c r="H45" i="22"/>
  <c r="G45" i="22"/>
  <c r="F45" i="22"/>
  <c r="E45" i="22"/>
  <c r="D45" i="22"/>
  <c r="C45" i="22"/>
  <c r="H44" i="22"/>
  <c r="G44" i="22"/>
  <c r="F44" i="22"/>
  <c r="E44" i="22"/>
  <c r="D44" i="22"/>
  <c r="C44" i="22"/>
  <c r="H43" i="22"/>
  <c r="G43" i="22"/>
  <c r="F43" i="22"/>
  <c r="E43" i="22"/>
  <c r="D43" i="22"/>
  <c r="C43" i="22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27" i="10"/>
  <c r="F27" i="10"/>
  <c r="H26" i="10"/>
  <c r="F26" i="10"/>
  <c r="H25" i="10"/>
  <c r="F25" i="10"/>
  <c r="H24" i="10"/>
  <c r="F24" i="10"/>
  <c r="H27" i="20"/>
  <c r="F27" i="20"/>
  <c r="H26" i="20"/>
  <c r="F26" i="20"/>
  <c r="H25" i="20"/>
  <c r="F25" i="20"/>
  <c r="H24" i="20"/>
  <c r="F24" i="20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41" i="21"/>
  <c r="G41" i="21"/>
  <c r="F41" i="21"/>
  <c r="E41" i="21"/>
  <c r="D41" i="21"/>
  <c r="C41" i="21"/>
  <c r="H40" i="21"/>
  <c r="G40" i="21"/>
  <c r="F40" i="21"/>
  <c r="E40" i="21"/>
  <c r="D40" i="21"/>
  <c r="C40" i="21"/>
  <c r="H39" i="21"/>
  <c r="G39" i="21"/>
  <c r="F39" i="21"/>
  <c r="E39" i="21"/>
  <c r="D39" i="21"/>
  <c r="C39" i="21"/>
  <c r="H38" i="21"/>
  <c r="G38" i="21"/>
  <c r="F38" i="21"/>
  <c r="E38" i="21"/>
  <c r="D38" i="21"/>
  <c r="C38" i="21"/>
  <c r="H37" i="21"/>
  <c r="G37" i="21"/>
  <c r="F37" i="21"/>
  <c r="E37" i="21"/>
  <c r="D37" i="21"/>
  <c r="C37" i="21"/>
  <c r="H36" i="21"/>
  <c r="G36" i="21"/>
  <c r="F36" i="21"/>
  <c r="E36" i="21"/>
  <c r="D36" i="21"/>
  <c r="C36" i="21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23" i="10"/>
  <c r="F23" i="10"/>
  <c r="H22" i="10"/>
  <c r="F22" i="10"/>
  <c r="H21" i="10"/>
  <c r="F21" i="10"/>
  <c r="H20" i="10"/>
  <c r="F20" i="10"/>
  <c r="H23" i="20"/>
  <c r="F23" i="20"/>
  <c r="H22" i="20"/>
  <c r="F22" i="20"/>
  <c r="H21" i="20"/>
  <c r="F21" i="20"/>
  <c r="H20" i="20"/>
  <c r="F20" i="20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H34" i="21"/>
  <c r="G34" i="21"/>
  <c r="F34" i="21"/>
  <c r="E34" i="21"/>
  <c r="D34" i="21"/>
  <c r="C34" i="21"/>
  <c r="H33" i="21"/>
  <c r="G33" i="21"/>
  <c r="F33" i="21"/>
  <c r="E33" i="21"/>
  <c r="D33" i="21"/>
  <c r="C33" i="21"/>
  <c r="H32" i="21"/>
  <c r="G32" i="21"/>
  <c r="F32" i="21"/>
  <c r="E32" i="21"/>
  <c r="D32" i="21"/>
  <c r="C32" i="21"/>
  <c r="H31" i="21"/>
  <c r="G31" i="21"/>
  <c r="F31" i="21"/>
  <c r="E31" i="21"/>
  <c r="D31" i="21"/>
  <c r="C31" i="21"/>
  <c r="H30" i="21"/>
  <c r="G30" i="21"/>
  <c r="F30" i="21"/>
  <c r="E30" i="21"/>
  <c r="D30" i="21"/>
  <c r="C30" i="21"/>
  <c r="H29" i="21"/>
  <c r="G29" i="21"/>
  <c r="F29" i="21"/>
  <c r="E29" i="21"/>
  <c r="D29" i="21"/>
  <c r="C29" i="21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19" i="10"/>
  <c r="F19" i="10"/>
  <c r="H18" i="10"/>
  <c r="F18" i="10"/>
  <c r="H17" i="10"/>
  <c r="F17" i="10"/>
  <c r="H16" i="10"/>
  <c r="F16" i="10"/>
  <c r="H19" i="20"/>
  <c r="F19" i="20"/>
  <c r="H18" i="20"/>
  <c r="F18" i="20"/>
  <c r="H17" i="20"/>
  <c r="F17" i="20"/>
  <c r="H16" i="20"/>
  <c r="F16" i="20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E23" i="23"/>
  <c r="D23" i="23"/>
  <c r="C23" i="23"/>
  <c r="H22" i="23"/>
  <c r="G22" i="23"/>
  <c r="F22" i="23"/>
  <c r="E22" i="23"/>
  <c r="D22" i="23"/>
  <c r="C22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G27" i="21"/>
  <c r="F27" i="21"/>
  <c r="E27" i="21"/>
  <c r="D27" i="21"/>
  <c r="C27" i="21"/>
  <c r="H26" i="21"/>
  <c r="G26" i="21"/>
  <c r="F26" i="21"/>
  <c r="E26" i="21"/>
  <c r="D26" i="21"/>
  <c r="C26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H23" i="21"/>
  <c r="G23" i="21"/>
  <c r="F23" i="21"/>
  <c r="E23" i="21"/>
  <c r="D23" i="21"/>
  <c r="C23" i="21"/>
  <c r="H22" i="21"/>
  <c r="G22" i="21"/>
  <c r="F22" i="21"/>
  <c r="E22" i="21"/>
  <c r="D22" i="21"/>
  <c r="C22" i="21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F82" i="23" l="1"/>
  <c r="F81" i="23"/>
  <c r="F80" i="23"/>
  <c r="F79" i="23"/>
  <c r="B81" i="23"/>
  <c r="B79" i="23"/>
  <c r="A4" i="23"/>
  <c r="A3" i="23"/>
  <c r="F82" i="22"/>
  <c r="F81" i="22"/>
  <c r="F80" i="22"/>
  <c r="F79" i="22"/>
  <c r="B81" i="22"/>
  <c r="B79" i="22"/>
  <c r="A4" i="22"/>
  <c r="A3" i="22"/>
  <c r="F82" i="21"/>
  <c r="F81" i="21"/>
  <c r="F80" i="21"/>
  <c r="F79" i="21"/>
  <c r="B81" i="21"/>
  <c r="B79" i="21"/>
  <c r="A4" i="21"/>
  <c r="A3" i="21"/>
  <c r="F82" i="3"/>
  <c r="F81" i="3"/>
  <c r="F80" i="3"/>
  <c r="F79" i="3"/>
  <c r="B81" i="3"/>
  <c r="B79" i="3"/>
  <c r="A4" i="3"/>
  <c r="H47" i="10" l="1"/>
  <c r="F47" i="10"/>
  <c r="H46" i="10"/>
  <c r="F46" i="10"/>
  <c r="H45" i="10"/>
  <c r="F45" i="10"/>
  <c r="H44" i="10"/>
  <c r="F44" i="10"/>
  <c r="H47" i="20"/>
  <c r="F47" i="20"/>
  <c r="H46" i="20"/>
  <c r="F46" i="20"/>
  <c r="H45" i="20"/>
  <c r="F45" i="20"/>
  <c r="H44" i="20"/>
  <c r="F44" i="20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72" i="23"/>
  <c r="G72" i="23"/>
  <c r="F72" i="23"/>
  <c r="E72" i="23"/>
  <c r="D72" i="23"/>
  <c r="C72" i="23"/>
  <c r="H71" i="23"/>
  <c r="G71" i="23"/>
  <c r="F71" i="23"/>
  <c r="E71" i="23"/>
  <c r="D71" i="23"/>
  <c r="C71" i="23"/>
  <c r="H76" i="22"/>
  <c r="G76" i="22"/>
  <c r="F76" i="22"/>
  <c r="E76" i="22"/>
  <c r="D76" i="22"/>
  <c r="C76" i="22"/>
  <c r="H75" i="22"/>
  <c r="G75" i="22"/>
  <c r="F75" i="22"/>
  <c r="E75" i="22"/>
  <c r="D75" i="22"/>
  <c r="C75" i="22"/>
  <c r="H74" i="22"/>
  <c r="G74" i="22"/>
  <c r="F74" i="22"/>
  <c r="E74" i="22"/>
  <c r="D74" i="22"/>
  <c r="C74" i="22"/>
  <c r="H73" i="22"/>
  <c r="G73" i="22"/>
  <c r="F73" i="22"/>
  <c r="E73" i="22"/>
  <c r="D73" i="22"/>
  <c r="C73" i="22"/>
  <c r="H72" i="22"/>
  <c r="G72" i="22"/>
  <c r="F72" i="22"/>
  <c r="E72" i="22"/>
  <c r="D72" i="22"/>
  <c r="C72" i="22"/>
  <c r="H71" i="22"/>
  <c r="G71" i="22"/>
  <c r="F71" i="22"/>
  <c r="E71" i="22"/>
  <c r="D71" i="22"/>
  <c r="C71" i="22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39" i="10"/>
  <c r="F39" i="10"/>
  <c r="H38" i="10"/>
  <c r="F38" i="10"/>
  <c r="H37" i="10"/>
  <c r="F37" i="10"/>
  <c r="H36" i="10"/>
  <c r="F36" i="10"/>
  <c r="H39" i="20"/>
  <c r="F39" i="20"/>
  <c r="H38" i="20"/>
  <c r="F38" i="20"/>
  <c r="H37" i="20"/>
  <c r="F37" i="20"/>
  <c r="H36" i="20"/>
  <c r="F36" i="20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9" i="23"/>
  <c r="G59" i="23"/>
  <c r="F59" i="23"/>
  <c r="E59" i="23"/>
  <c r="D59" i="23"/>
  <c r="C59" i="23"/>
  <c r="H58" i="23"/>
  <c r="G58" i="23"/>
  <c r="F58" i="23"/>
  <c r="E58" i="23"/>
  <c r="D58" i="23"/>
  <c r="C58" i="23"/>
  <c r="H57" i="23"/>
  <c r="G57" i="23"/>
  <c r="F57" i="23"/>
  <c r="E57" i="23"/>
  <c r="D57" i="23"/>
  <c r="C57" i="23"/>
  <c r="H62" i="22"/>
  <c r="G62" i="22"/>
  <c r="F62" i="22"/>
  <c r="E62" i="22"/>
  <c r="D62" i="22"/>
  <c r="C62" i="22"/>
  <c r="H61" i="22"/>
  <c r="G61" i="22"/>
  <c r="F61" i="22"/>
  <c r="E61" i="22"/>
  <c r="D61" i="22"/>
  <c r="C61" i="22"/>
  <c r="H60" i="22"/>
  <c r="G60" i="22"/>
  <c r="F60" i="22"/>
  <c r="E60" i="22"/>
  <c r="D60" i="22"/>
  <c r="C60" i="22"/>
  <c r="H59" i="22"/>
  <c r="G59" i="22"/>
  <c r="F59" i="22"/>
  <c r="E59" i="22"/>
  <c r="D59" i="22"/>
  <c r="C59" i="22"/>
  <c r="H58" i="22"/>
  <c r="G58" i="22"/>
  <c r="F58" i="22"/>
  <c r="E58" i="22"/>
  <c r="D58" i="22"/>
  <c r="C58" i="22"/>
  <c r="H57" i="22"/>
  <c r="G57" i="22"/>
  <c r="F57" i="22"/>
  <c r="E57" i="22"/>
  <c r="D57" i="22"/>
  <c r="C57" i="22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15" i="10"/>
  <c r="F15" i="10"/>
  <c r="H14" i="10"/>
  <c r="F14" i="10"/>
  <c r="H13" i="10"/>
  <c r="F13" i="10"/>
  <c r="H12" i="10"/>
  <c r="F12" i="10"/>
  <c r="H15" i="20"/>
  <c r="F15" i="20"/>
  <c r="H14" i="20"/>
  <c r="F14" i="20"/>
  <c r="H13" i="20"/>
  <c r="F13" i="20"/>
  <c r="H12" i="20"/>
  <c r="F12" i="20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20" i="22"/>
  <c r="G20" i="22"/>
  <c r="F20" i="22"/>
  <c r="E20" i="22"/>
  <c r="D20" i="22"/>
  <c r="C20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H17" i="22"/>
  <c r="G17" i="22"/>
  <c r="F17" i="22"/>
  <c r="E17" i="22"/>
  <c r="D17" i="22"/>
  <c r="C17" i="22"/>
  <c r="H16" i="22"/>
  <c r="G16" i="22"/>
  <c r="F16" i="22"/>
  <c r="E16" i="22"/>
  <c r="D16" i="22"/>
  <c r="C16" i="22"/>
  <c r="H15" i="22"/>
  <c r="G15" i="22"/>
  <c r="F15" i="22"/>
  <c r="E15" i="22"/>
  <c r="D15" i="22"/>
  <c r="C15" i="22"/>
  <c r="H20" i="21"/>
  <c r="G20" i="21"/>
  <c r="F20" i="21"/>
  <c r="E20" i="21"/>
  <c r="D20" i="21"/>
  <c r="C20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H17" i="21"/>
  <c r="G17" i="21"/>
  <c r="F17" i="21"/>
  <c r="E17" i="21"/>
  <c r="D17" i="21"/>
  <c r="C17" i="21"/>
  <c r="H16" i="21"/>
  <c r="G16" i="21"/>
  <c r="F16" i="21"/>
  <c r="E16" i="21"/>
  <c r="D16" i="21"/>
  <c r="C16" i="21"/>
  <c r="H15" i="21"/>
  <c r="G15" i="21"/>
  <c r="F15" i="21"/>
  <c r="E15" i="21"/>
  <c r="D15" i="21"/>
  <c r="C15" i="21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43" i="10"/>
  <c r="F43" i="10"/>
  <c r="H42" i="10"/>
  <c r="F42" i="10"/>
  <c r="H41" i="10"/>
  <c r="F41" i="10"/>
  <c r="H40" i="10"/>
  <c r="F40" i="10"/>
  <c r="H43" i="20"/>
  <c r="F43" i="20"/>
  <c r="H42" i="20"/>
  <c r="F42" i="20"/>
  <c r="H41" i="20"/>
  <c r="F41" i="20"/>
  <c r="H40" i="20"/>
  <c r="F40" i="20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5" i="23"/>
  <c r="G65" i="23"/>
  <c r="F65" i="23"/>
  <c r="E65" i="23"/>
  <c r="D65" i="23"/>
  <c r="C65" i="23"/>
  <c r="H64" i="23"/>
  <c r="G64" i="23"/>
  <c r="F64" i="23"/>
  <c r="E64" i="23"/>
  <c r="D64" i="23"/>
  <c r="C64" i="23"/>
  <c r="H69" i="22"/>
  <c r="G69" i="22"/>
  <c r="F69" i="22"/>
  <c r="E69" i="22"/>
  <c r="D69" i="22"/>
  <c r="C69" i="22"/>
  <c r="H68" i="22"/>
  <c r="G68" i="22"/>
  <c r="F68" i="22"/>
  <c r="E68" i="22"/>
  <c r="D68" i="22"/>
  <c r="C68" i="22"/>
  <c r="H67" i="22"/>
  <c r="G67" i="22"/>
  <c r="F67" i="22"/>
  <c r="E67" i="22"/>
  <c r="D67" i="22"/>
  <c r="C67" i="22"/>
  <c r="H66" i="22"/>
  <c r="G66" i="22"/>
  <c r="F66" i="22"/>
  <c r="E66" i="22"/>
  <c r="D66" i="22"/>
  <c r="C66" i="22"/>
  <c r="H65" i="22"/>
  <c r="G65" i="22"/>
  <c r="F65" i="22"/>
  <c r="E65" i="22"/>
  <c r="D65" i="22"/>
  <c r="C65" i="22"/>
  <c r="H64" i="22"/>
  <c r="G64" i="22"/>
  <c r="F64" i="22"/>
  <c r="E64" i="22"/>
  <c r="D64" i="22"/>
  <c r="C64" i="22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C45" i="10" l="1"/>
  <c r="D45" i="10"/>
  <c r="E45" i="10"/>
  <c r="C46" i="10"/>
  <c r="D46" i="10"/>
  <c r="E46" i="10"/>
  <c r="C47" i="10"/>
  <c r="D47" i="10"/>
  <c r="E47" i="10"/>
  <c r="D44" i="10"/>
  <c r="E44" i="10"/>
  <c r="C44" i="10"/>
  <c r="C41" i="10"/>
  <c r="D41" i="10"/>
  <c r="E41" i="10"/>
  <c r="C42" i="10"/>
  <c r="D42" i="10"/>
  <c r="E42" i="10"/>
  <c r="C43" i="10"/>
  <c r="D43" i="10"/>
  <c r="E43" i="10"/>
  <c r="D40" i="10"/>
  <c r="E40" i="10"/>
  <c r="C40" i="10"/>
  <c r="C37" i="10"/>
  <c r="D37" i="10"/>
  <c r="E37" i="10"/>
  <c r="C38" i="10"/>
  <c r="D38" i="10"/>
  <c r="E38" i="10"/>
  <c r="C39" i="10"/>
  <c r="D39" i="10"/>
  <c r="E39" i="10"/>
  <c r="D36" i="10"/>
  <c r="E36" i="10"/>
  <c r="C36" i="10"/>
  <c r="C33" i="10"/>
  <c r="D33" i="10"/>
  <c r="E33" i="10"/>
  <c r="D32" i="10"/>
  <c r="E32" i="10"/>
  <c r="C32" i="10"/>
  <c r="C29" i="10"/>
  <c r="D29" i="10"/>
  <c r="E29" i="10"/>
  <c r="C30" i="10"/>
  <c r="D30" i="10"/>
  <c r="E30" i="10"/>
  <c r="C31" i="10"/>
  <c r="D31" i="10"/>
  <c r="E31" i="10"/>
  <c r="D28" i="10"/>
  <c r="E28" i="10"/>
  <c r="C28" i="10"/>
  <c r="C25" i="10"/>
  <c r="D25" i="10"/>
  <c r="E25" i="10"/>
  <c r="C26" i="10"/>
  <c r="D26" i="10"/>
  <c r="E26" i="10"/>
  <c r="C27" i="10"/>
  <c r="D27" i="10"/>
  <c r="E27" i="10"/>
  <c r="D24" i="10"/>
  <c r="E24" i="10"/>
  <c r="C24" i="10"/>
  <c r="C21" i="10"/>
  <c r="D21" i="10"/>
  <c r="E21" i="10"/>
  <c r="C22" i="10"/>
  <c r="D22" i="10"/>
  <c r="E22" i="10"/>
  <c r="C23" i="10"/>
  <c r="D23" i="10"/>
  <c r="E23" i="10"/>
  <c r="D20" i="10"/>
  <c r="E20" i="10"/>
  <c r="C20" i="10"/>
  <c r="C17" i="10"/>
  <c r="D17" i="10"/>
  <c r="E17" i="10"/>
  <c r="C18" i="10"/>
  <c r="D18" i="10"/>
  <c r="E18" i="10"/>
  <c r="C19" i="10"/>
  <c r="D19" i="10"/>
  <c r="E19" i="10"/>
  <c r="D16" i="10"/>
  <c r="E16" i="10"/>
  <c r="C16" i="10"/>
  <c r="C13" i="10"/>
  <c r="C15" i="10" l="1"/>
  <c r="D15" i="10"/>
  <c r="D14" i="10"/>
  <c r="D13" i="10"/>
  <c r="C14" i="10"/>
  <c r="D12" i="10"/>
  <c r="C12" i="10"/>
  <c r="E14" i="10" l="1"/>
  <c r="E12" i="10"/>
  <c r="E13" i="10"/>
  <c r="E15" i="10"/>
  <c r="C37" i="20" l="1"/>
  <c r="D37" i="20"/>
  <c r="E37" i="20"/>
  <c r="C38" i="20"/>
  <c r="D38" i="20"/>
  <c r="E38" i="20"/>
  <c r="C39" i="20"/>
  <c r="D39" i="20"/>
  <c r="E39" i="20"/>
  <c r="C13" i="20"/>
  <c r="D13" i="20"/>
  <c r="E13" i="20"/>
  <c r="C14" i="20"/>
  <c r="D14" i="20"/>
  <c r="E14" i="20"/>
  <c r="C15" i="20"/>
  <c r="D15" i="20"/>
  <c r="E15" i="20"/>
  <c r="D12" i="20"/>
  <c r="E12" i="20"/>
  <c r="C12" i="20"/>
  <c r="E36" i="20"/>
  <c r="D36" i="20"/>
  <c r="C36" i="20"/>
  <c r="E43" i="20" l="1"/>
  <c r="D43" i="20"/>
  <c r="C43" i="20"/>
  <c r="E42" i="20"/>
  <c r="D42" i="20"/>
  <c r="C42" i="20"/>
  <c r="E41" i="20"/>
  <c r="D41" i="20"/>
  <c r="C41" i="20"/>
  <c r="E40" i="20"/>
  <c r="D40" i="20"/>
  <c r="C40" i="20"/>
  <c r="C25" i="20" l="1"/>
  <c r="D25" i="20"/>
  <c r="E25" i="20"/>
  <c r="C26" i="20"/>
  <c r="D26" i="20"/>
  <c r="E26" i="20"/>
  <c r="C27" i="20"/>
  <c r="D27" i="20"/>
  <c r="E27" i="20"/>
  <c r="C23" i="20"/>
  <c r="D23" i="20"/>
  <c r="E23" i="20"/>
  <c r="E24" i="20" l="1"/>
  <c r="D24" i="20"/>
  <c r="C24" i="20"/>
  <c r="B75" i="20" l="1"/>
  <c r="B71" i="10"/>
  <c r="H75" i="20"/>
  <c r="H71" i="10"/>
  <c r="A3" i="20"/>
  <c r="A3" i="10"/>
  <c r="F73" i="20"/>
  <c r="F69" i="10"/>
  <c r="A4" i="20"/>
  <c r="A4" i="10"/>
  <c r="H73" i="20"/>
  <c r="H69" i="10"/>
  <c r="B73" i="20"/>
  <c r="B69" i="10"/>
  <c r="F75" i="20"/>
  <c r="F71" i="10"/>
  <c r="C21" i="20" l="1"/>
  <c r="E22" i="20"/>
  <c r="D21" i="20" l="1"/>
  <c r="C22" i="20"/>
  <c r="E21" i="20"/>
  <c r="C20" i="20"/>
  <c r="D22" i="20"/>
  <c r="E20" i="20"/>
  <c r="D20" i="20"/>
  <c r="C45" i="20" l="1"/>
  <c r="C46" i="20"/>
  <c r="E46" i="20"/>
  <c r="C44" i="20" l="1"/>
  <c r="D45" i="20"/>
  <c r="D47" i="20"/>
  <c r="C47" i="20"/>
  <c r="D44" i="20"/>
  <c r="E44" i="20"/>
  <c r="E47" i="20"/>
  <c r="E45" i="20"/>
  <c r="D46" i="20"/>
  <c r="C33" i="20" l="1"/>
  <c r="D32" i="20" l="1"/>
  <c r="D33" i="20"/>
  <c r="C32" i="20"/>
  <c r="E33" i="20"/>
  <c r="E32" i="20"/>
  <c r="D30" i="20" l="1"/>
  <c r="E30" i="20"/>
  <c r="C30" i="20"/>
  <c r="C29" i="20"/>
  <c r="E28" i="20"/>
  <c r="C28" i="20"/>
  <c r="E29" i="20" l="1"/>
  <c r="C31" i="20"/>
  <c r="D29" i="20"/>
  <c r="E31" i="20"/>
  <c r="D31" i="20"/>
  <c r="D28" i="20"/>
  <c r="C17" i="20" l="1"/>
  <c r="D18" i="20"/>
  <c r="D17" i="20" l="1"/>
  <c r="D16" i="20"/>
  <c r="C18" i="20"/>
  <c r="C16" i="20"/>
  <c r="E16" i="20"/>
  <c r="C19" i="20"/>
  <c r="E19" i="20"/>
  <c r="D19" i="20"/>
  <c r="E17" i="20"/>
  <c r="E18" i="20"/>
  <c r="D10" i="10" l="1"/>
  <c r="C8" i="10"/>
  <c r="C10" i="10"/>
  <c r="D8" i="10"/>
  <c r="C9" i="20" l="1"/>
  <c r="C9" i="10"/>
  <c r="D11" i="20"/>
  <c r="D11" i="10"/>
  <c r="D9" i="20"/>
  <c r="D9" i="10"/>
  <c r="C11" i="20"/>
  <c r="C11" i="10"/>
  <c r="D8" i="20"/>
  <c r="C10" i="20"/>
  <c r="E10" i="10"/>
  <c r="E8" i="10"/>
  <c r="C8" i="20"/>
  <c r="D10" i="20"/>
  <c r="E9" i="20" l="1"/>
  <c r="E9" i="10"/>
  <c r="E11" i="20"/>
  <c r="E11" i="10"/>
  <c r="E8" i="20"/>
  <c r="E10" i="20"/>
  <c r="D53" i="23" l="1"/>
  <c r="D53" i="22"/>
  <c r="D53" i="21"/>
  <c r="D53" i="3"/>
  <c r="C53" i="23"/>
  <c r="C53" i="22"/>
  <c r="C53" i="21"/>
  <c r="C53" i="3"/>
  <c r="F53" i="23"/>
  <c r="F53" i="22"/>
  <c r="F53" i="21"/>
  <c r="F53" i="3"/>
  <c r="C54" i="23"/>
  <c r="C54" i="22"/>
  <c r="C54" i="21"/>
  <c r="C54" i="3"/>
  <c r="E54" i="23"/>
  <c r="E54" i="22"/>
  <c r="E54" i="21"/>
  <c r="E54" i="3"/>
  <c r="D54" i="23"/>
  <c r="D54" i="22"/>
  <c r="D54" i="21"/>
  <c r="D54" i="3"/>
  <c r="H52" i="23"/>
  <c r="H52" i="22"/>
  <c r="H52" i="21"/>
  <c r="H52" i="3"/>
  <c r="D52" i="23"/>
  <c r="D52" i="22"/>
  <c r="D52" i="21"/>
  <c r="D52" i="3"/>
  <c r="G52" i="23"/>
  <c r="G52" i="22"/>
  <c r="G52" i="21"/>
  <c r="G52" i="3"/>
  <c r="E55" i="23"/>
  <c r="E55" i="22"/>
  <c r="E55" i="21"/>
  <c r="E55" i="3"/>
  <c r="F55" i="23"/>
  <c r="F55" i="22"/>
  <c r="F55" i="21"/>
  <c r="F55" i="3"/>
  <c r="C55" i="23"/>
  <c r="C55" i="22"/>
  <c r="C55" i="21"/>
  <c r="C55" i="3"/>
  <c r="H53" i="23"/>
  <c r="H53" i="22"/>
  <c r="H53" i="21"/>
  <c r="H53" i="3"/>
  <c r="G53" i="23"/>
  <c r="G53" i="22"/>
  <c r="G53" i="21"/>
  <c r="G53" i="3"/>
  <c r="E53" i="23"/>
  <c r="E53" i="22"/>
  <c r="E53" i="21"/>
  <c r="E53" i="3"/>
  <c r="F54" i="23"/>
  <c r="F54" i="22"/>
  <c r="F54" i="21"/>
  <c r="F54" i="3"/>
  <c r="G54" i="23"/>
  <c r="G54" i="22"/>
  <c r="G54" i="21"/>
  <c r="G54" i="3"/>
  <c r="H54" i="23"/>
  <c r="H54" i="22"/>
  <c r="H54" i="21"/>
  <c r="H54" i="3"/>
  <c r="E52" i="23"/>
  <c r="E52" i="22"/>
  <c r="E52" i="21"/>
  <c r="E52" i="3"/>
  <c r="C52" i="23"/>
  <c r="C52" i="22"/>
  <c r="C52" i="21"/>
  <c r="C52" i="3"/>
  <c r="F52" i="23"/>
  <c r="F52" i="22"/>
  <c r="F52" i="21"/>
  <c r="F52" i="3"/>
  <c r="D55" i="23"/>
  <c r="D55" i="22"/>
  <c r="D55" i="21"/>
  <c r="D55" i="3"/>
  <c r="H55" i="23"/>
  <c r="H55" i="22"/>
  <c r="H55" i="21"/>
  <c r="H55" i="3"/>
  <c r="G55" i="23"/>
  <c r="G55" i="22"/>
  <c r="G55" i="21"/>
  <c r="G55" i="3"/>
  <c r="C35" i="10" l="1"/>
  <c r="C35" i="20"/>
  <c r="D35" i="10"/>
  <c r="D35" i="20"/>
  <c r="E34" i="10"/>
  <c r="E34" i="20"/>
  <c r="C34" i="10"/>
  <c r="C34" i="20"/>
  <c r="D34" i="10"/>
  <c r="D34" i="20"/>
  <c r="E35" i="10"/>
  <c r="E35" i="20"/>
</calcChain>
</file>

<file path=xl/sharedStrings.xml><?xml version="1.0" encoding="utf-8"?>
<sst xmlns="http://schemas.openxmlformats.org/spreadsheetml/2006/main" count="643" uniqueCount="81">
  <si>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</si>
  <si>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</si>
  <si>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</si>
  <si>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</si>
  <si>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</si>
  <si>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</si>
  <si>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</si>
  <si>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</si>
  <si>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</si>
  <si>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</si>
  <si>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</si>
  <si>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</si>
  <si>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</si>
  <si>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</si>
  <si>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</si>
  <si>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</si>
  <si>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</si>
  <si>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</si>
  <si>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</si>
  <si>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</si>
  <si>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</si>
  <si>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</si>
  <si>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</si>
  <si>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</si>
  <si>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</si>
  <si>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</si>
  <si>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</si>
  <si>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</si>
  <si>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</si>
  <si>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</si>
  <si>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</si>
  <si>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</si>
  <si>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СПИСОК ПОПАВШИХ НА ФИНАЛ ЧЕМПИОНАТА РОССИИ</t>
  </si>
  <si>
    <t>4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</si>
  <si>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</si>
  <si>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</si>
  <si>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</si>
  <si>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</si>
  <si>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</si>
  <si>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</si>
  <si>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</si>
  <si>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</si>
  <si>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</si>
  <si>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</si>
  <si>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</si>
  <si>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</si>
  <si>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</si>
  <si>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</si>
  <si>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</si>
  <si>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</si>
  <si>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</si>
  <si>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</si>
  <si>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100кг</t>
  </si>
  <si>
    <t>св 100кг</t>
  </si>
  <si>
    <t>,</t>
  </si>
  <si>
    <t>САДУАКАСОВ Нурсултан Алексеевич</t>
  </si>
  <si>
    <t>05.09.00, КМС</t>
  </si>
  <si>
    <t>СФО</t>
  </si>
  <si>
    <t>Р.Алтай, Г-Алтайск, Сдюшор</t>
  </si>
  <si>
    <t>Аткунов С.Ю. Межеткенов Р.А.</t>
  </si>
  <si>
    <t>ЯГУНОВ Максим Дмитриевич</t>
  </si>
  <si>
    <t>17.12.00, КМС</t>
  </si>
  <si>
    <t>Кемеровская, Кемерово, МО</t>
  </si>
  <si>
    <t>Шиянов С.А.</t>
  </si>
  <si>
    <t>ВЕРЕТНОВ Владимир Евгеньевич</t>
  </si>
  <si>
    <t>01.11.01, 1р</t>
  </si>
  <si>
    <t>Иркутская, Усть-Кут</t>
  </si>
  <si>
    <t>Омолоев Э.И., Кашин И.Л.</t>
  </si>
  <si>
    <t>ЦЫДЕМПИЛОВ Владимир Валерьевич</t>
  </si>
  <si>
    <t>27.09.01, 1р</t>
  </si>
  <si>
    <t>Р.Бурятия, Улан-Удэ</t>
  </si>
  <si>
    <t>Доржидеров Ю.А.</t>
  </si>
  <si>
    <t>АЙМАНОВ Александр Эдуардович</t>
  </si>
  <si>
    <t>24.08.00, КМС</t>
  </si>
  <si>
    <t>Аткунов Р.Р. Чичинов Р.Р.</t>
  </si>
  <si>
    <t>ГОМБОЖАПОВ Эрдэм  Туммурович</t>
  </si>
  <si>
    <t>07.12.01, 1р</t>
  </si>
  <si>
    <t>Р.Бурятия, Улан-Удэ, МО</t>
  </si>
  <si>
    <t>Салданов В.В.</t>
  </si>
  <si>
    <t xml:space="preserve">Алтайский, Забайкальский, Иркутская, Кемеровская, Новосибирская, Р.Алтай, Р.Бурятия, , , , </t>
  </si>
  <si>
    <t xml:space="preserve">Открытый чемпионат г.Бийска по боевому самбо в рамках фестиваля спортивной борьбы, посвященного ДНЮ ПОБЕДЫ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</si>
</sst>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31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25" xfId="0" applyFont="1" applyFill="1" applyBorder="1" applyAlignment="1">
      <alignment horizontal="center" vertical="center"/>
    </xf>
    <xf numFmtId="0" fontId="9" fillId="0" borderId="25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textRotation="90"/>
    </xf>
    <xf numFmtId="0" fontId="10" fillId="2" borderId="15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Fill="1"/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25" xfId="0" applyFont="1" applyFill="1" applyBorder="1"/>
    <xf numFmtId="0" fontId="20" fillId="0" borderId="0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44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textRotation="90"/>
    </xf>
    <xf numFmtId="0" fontId="14" fillId="2" borderId="15" xfId="0" applyFont="1" applyFill="1" applyBorder="1" applyAlignment="1">
      <alignment vertical="center" textRotation="90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textRotation="90"/>
    </xf>
    <xf numFmtId="0" fontId="14" fillId="2" borderId="5" xfId="0" applyFont="1" applyFill="1" applyBorder="1" applyAlignment="1">
      <alignment vertical="center" textRotation="90"/>
    </xf>
    <xf numFmtId="0" fontId="14" fillId="2" borderId="44" xfId="0" applyFont="1" applyFill="1" applyBorder="1" applyAlignment="1">
      <alignment vertical="center" textRotation="90"/>
    </xf>
    <xf numFmtId="0" fontId="22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24" xfId="0" applyFont="1" applyFill="1" applyBorder="1" applyAlignment="1">
      <alignment horizontal="center" vertical="center" textRotation="90"/>
    </xf>
    <xf numFmtId="0" fontId="10" fillId="2" borderId="15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3" fillId="2" borderId="17" xfId="0" applyFont="1" applyFill="1" applyBorder="1" applyAlignment="1">
      <alignment horizontal="center" vertical="center" textRotation="90"/>
    </xf>
    <xf numFmtId="0" fontId="13" fillId="2" borderId="4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textRotation="90"/>
    </xf>
    <xf numFmtId="0" fontId="14" fillId="2" borderId="15" xfId="0" applyFont="1" applyFill="1" applyBorder="1" applyAlignment="1">
      <alignment horizont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5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0</xdr:row>
      <xdr:rowOff>142875</xdr:rowOff>
    </xdr:from>
    <xdr:to>
      <xdr:col>16</xdr:col>
      <xdr:colOff>152400</xdr:colOff>
      <xdr:row>2</xdr:row>
      <xdr:rowOff>171450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0400" y="142875"/>
          <a:ext cx="485775" cy="51435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0</xdr:row>
      <xdr:rowOff>0</xdr:rowOff>
    </xdr:from>
    <xdr:to>
      <xdr:col>7</xdr:col>
      <xdr:colOff>1088865</xdr:colOff>
      <xdr:row>2</xdr:row>
      <xdr:rowOff>90225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2150" y="0"/>
          <a:ext cx="860265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</xdr:colOff>
      <xdr:row>1</xdr:row>
      <xdr:rowOff>9525</xdr:rowOff>
    </xdr:from>
    <xdr:to>
      <xdr:col>16</xdr:col>
      <xdr:colOff>523875</xdr:colOff>
      <xdr:row>2</xdr:row>
      <xdr:rowOff>219075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5" y="276225"/>
          <a:ext cx="485775" cy="5715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219073</xdr:colOff>
      <xdr:row>0</xdr:row>
      <xdr:rowOff>0</xdr:rowOff>
    </xdr:from>
    <xdr:to>
      <xdr:col>7</xdr:col>
      <xdr:colOff>1232710</xdr:colOff>
      <xdr:row>2</xdr:row>
      <xdr:rowOff>55350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623" y="0"/>
          <a:ext cx="1013637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95249</xdr:rowOff>
    </xdr:from>
    <xdr:to>
      <xdr:col>16</xdr:col>
      <xdr:colOff>523875</xdr:colOff>
      <xdr:row>2</xdr:row>
      <xdr:rowOff>57149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5" y="95249"/>
          <a:ext cx="48577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209548</xdr:colOff>
      <xdr:row>0</xdr:row>
      <xdr:rowOff>0</xdr:rowOff>
    </xdr:from>
    <xdr:to>
      <xdr:col>7</xdr:col>
      <xdr:colOff>1223185</xdr:colOff>
      <xdr:row>2</xdr:row>
      <xdr:rowOff>45825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3098" y="0"/>
          <a:ext cx="1013637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47625</xdr:rowOff>
    </xdr:from>
    <xdr:to>
      <xdr:col>16</xdr:col>
      <xdr:colOff>571500</xdr:colOff>
      <xdr:row>2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0" y="47625"/>
          <a:ext cx="48577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73;&#1089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52;&#1091;&#1078;%20&#1073;&#1089;\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52;&#1091;&#1078;%20&#1073;&#1089;\5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52;&#1091;&#1078;%20&#1073;&#1089;\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52;&#1091;&#1078;%20&#1073;&#1089;\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/>
      <sheetData sheetId="1">
        <row r="2">
          <cell r="A2" t="str">
            <v xml:space="preserve">Чемпионат г.Бийска по боевому самбо в рамках фестиваля спортивной борьбы, посвященного ДНЮ ПОБЕДЫ </v>
          </cell>
        </row>
        <row r="3">
          <cell r="A3" t="str">
            <v>11-12 мая 2018г.                                              г.Бийск</v>
          </cell>
        </row>
        <row r="6">
          <cell r="A6" t="str">
            <v>Гл. судья, судья ВК</v>
          </cell>
          <cell r="G6" t="str">
            <v>С.М.Трескин</v>
          </cell>
        </row>
        <row r="7">
          <cell r="G7" t="str">
            <v>/г.Бийск/</v>
          </cell>
        </row>
        <row r="8">
          <cell r="A8" t="str">
            <v>Гл. секретарь, судья 1К</v>
          </cell>
          <cell r="G8" t="str">
            <v>П.В.Шалюта</v>
          </cell>
        </row>
        <row r="9">
          <cell r="G9" t="str">
            <v>/г.Бийск/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  <cell r="Y7" t="str">
            <v>Красноярский</v>
          </cell>
          <cell r="AH7">
            <v>2</v>
          </cell>
        </row>
        <row r="8">
          <cell r="Y8" t="str">
            <v>Р.Бурятия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 refreshError="1"/>
      <sheetData sheetId="2" refreshError="1"/>
      <sheetData sheetId="3">
        <row r="4">
          <cell r="J4" t="str">
            <v>Красноярский</v>
          </cell>
        </row>
        <row r="6">
          <cell r="C6" t="str">
            <v>АНДРЮШКО Дмитрий Васильевич</v>
          </cell>
          <cell r="D6" t="str">
            <v>20.01.92, КМС</v>
          </cell>
          <cell r="E6" t="str">
            <v>СФО</v>
          </cell>
          <cell r="F6" t="str">
            <v>Красноярский, Красноярск</v>
          </cell>
          <cell r="G6">
            <v>0</v>
          </cell>
          <cell r="H6" t="str">
            <v xml:space="preserve">Знаменский Г.Е.
Хориков В.А.
</v>
          </cell>
        </row>
        <row r="7">
          <cell r="C7" t="str">
            <v>ДАРДАЕВ Сергей Юрьевич</v>
          </cell>
          <cell r="D7" t="str">
            <v>26.05.80, КМС</v>
          </cell>
          <cell r="E7" t="str">
            <v>СФО</v>
          </cell>
          <cell r="F7" t="str">
            <v>Р.Бурятия, Улан-Уде, МО</v>
          </cell>
          <cell r="G7">
            <v>0</v>
          </cell>
          <cell r="H7" t="str">
            <v>Цыдыпов Б.П.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J7">
            <v>1</v>
          </cell>
          <cell r="Y7" t="str">
            <v>Красноярский</v>
          </cell>
          <cell r="AH7">
            <v>17</v>
          </cell>
        </row>
        <row r="8">
          <cell r="Y8" t="str">
            <v>Новосибирская</v>
          </cell>
        </row>
        <row r="9">
          <cell r="Y9" t="str">
            <v>Омская</v>
          </cell>
        </row>
        <row r="10">
          <cell r="Y10" t="str">
            <v>Р.Алтай</v>
          </cell>
        </row>
        <row r="11">
          <cell r="Y11" t="str">
            <v>Р.Бурятия</v>
          </cell>
        </row>
        <row r="12">
          <cell r="Y12" t="str">
            <v>Р.Тыва</v>
          </cell>
        </row>
        <row r="13">
          <cell r="Y13" t="str">
            <v>Р.Хакасия</v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 refreshError="1"/>
      <sheetData sheetId="2" refreshError="1"/>
      <sheetData sheetId="3" refreshError="1"/>
      <sheetData sheetId="4">
        <row r="4">
          <cell r="J4" t="str">
            <v>Красноярский</v>
          </cell>
        </row>
        <row r="6">
          <cell r="C6" t="str">
            <v>ЧЫЛБАК Ааржаан Игоревич</v>
          </cell>
          <cell r="D6" t="str">
            <v>05.10.94, МС</v>
          </cell>
          <cell r="E6" t="str">
            <v>СФО</v>
          </cell>
          <cell r="F6" t="str">
            <v>Красноярский, Красноярск</v>
          </cell>
          <cell r="G6">
            <v>0</v>
          </cell>
          <cell r="H6" t="str">
            <v>Саграрян В.О.</v>
          </cell>
        </row>
        <row r="7">
          <cell r="C7" t="str">
            <v>ЕНЧИНОВ Кудайберген Абрамович</v>
          </cell>
          <cell r="D7" t="str">
            <v>28.01.91, МС</v>
          </cell>
          <cell r="E7" t="str">
            <v>СФО</v>
          </cell>
          <cell r="F7" t="str">
            <v>Р.Алтай, Г-Алтайск, МО</v>
          </cell>
          <cell r="G7">
            <v>0</v>
          </cell>
          <cell r="H7" t="str">
            <v>Яйтаков М.Я.</v>
          </cell>
        </row>
        <row r="8">
          <cell r="C8" t="str">
            <v>САНДЫКОВ Ялтанбас Артурович</v>
          </cell>
          <cell r="D8" t="str">
            <v>11.12.93, КМС</v>
          </cell>
          <cell r="E8" t="str">
            <v>СФО</v>
          </cell>
          <cell r="F8" t="str">
            <v>Р.Алтай, Г-Алтайск, МО</v>
          </cell>
          <cell r="G8">
            <v>0</v>
          </cell>
          <cell r="H8" t="str">
            <v>Черепанов С.Н.</v>
          </cell>
        </row>
        <row r="9">
          <cell r="C9" t="str">
            <v>ОНДАР Долаан Доруг-Оолович</v>
          </cell>
          <cell r="D9" t="str">
            <v>14.09.95, КМС</v>
          </cell>
          <cell r="E9" t="str">
            <v>СФО</v>
          </cell>
          <cell r="F9" t="str">
            <v>Р.Хакасия, Абакан, МО</v>
          </cell>
          <cell r="G9">
            <v>0</v>
          </cell>
          <cell r="H9" t="str">
            <v>Таскараков В.М. Фоминых А.В.</v>
          </cell>
        </row>
        <row r="10">
          <cell r="C10" t="str">
            <v>ЯКИНОВ Расул Александрович</v>
          </cell>
          <cell r="D10" t="str">
            <v>12.01.88, МС</v>
          </cell>
          <cell r="E10" t="str">
            <v>СФО</v>
          </cell>
          <cell r="F10" t="str">
            <v>Р.Алтай, Г-Алтайск, МО</v>
          </cell>
          <cell r="G10">
            <v>0</v>
          </cell>
          <cell r="H10" t="str">
            <v>Яйтаков М.Я.</v>
          </cell>
        </row>
        <row r="11">
          <cell r="C11" t="str">
            <v>БАЛДАНОВ Дондок Даншиевич</v>
          </cell>
          <cell r="D11" t="str">
            <v>03.04.98, КМС</v>
          </cell>
          <cell r="E11" t="str">
            <v>СФО</v>
          </cell>
          <cell r="F11" t="str">
            <v>Р.Бурятия, Улан-Уде, МО</v>
          </cell>
          <cell r="G11">
            <v>0</v>
          </cell>
          <cell r="H11" t="str">
            <v>Цыдыпов Б.В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Бийск</v>
          </cell>
          <cell r="AH7">
            <v>6</v>
          </cell>
        </row>
        <row r="8">
          <cell r="Y8" t="str">
            <v>Г-Алтайск</v>
          </cell>
        </row>
        <row r="9">
          <cell r="Y9" t="str">
            <v>Рубцовск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ДБЫШ Кирилл Евгеньевич</v>
          </cell>
          <cell r="D6" t="str">
            <v>24.06.99, КМС</v>
          </cell>
          <cell r="E6" t="str">
            <v>Алт.</v>
          </cell>
          <cell r="F6" t="str">
            <v>Бийск, СШОР№3, М</v>
          </cell>
          <cell r="G6">
            <v>0</v>
          </cell>
          <cell r="H6" t="str">
            <v>Дурыманов Н.В. Гуляев А.М.</v>
          </cell>
        </row>
        <row r="7">
          <cell r="C7" t="str">
            <v>КЫНЫРАКОВ Борис Константинович</v>
          </cell>
          <cell r="D7" t="str">
            <v>24.06.94, КМС</v>
          </cell>
          <cell r="E7" t="str">
            <v>Р.Алт.</v>
          </cell>
          <cell r="F7" t="str">
            <v>Г-Алтайск, ЦСП СК РА, Д</v>
          </cell>
          <cell r="G7">
            <v>0</v>
          </cell>
          <cell r="H7" t="str">
            <v>Яйтаков А.М.</v>
          </cell>
        </row>
        <row r="8">
          <cell r="C8" t="str">
            <v>МАСЛОВ Алексей Дмитриевич</v>
          </cell>
          <cell r="D8" t="str">
            <v>16.09.97, 1р</v>
          </cell>
          <cell r="E8" t="str">
            <v>Алт.</v>
          </cell>
          <cell r="F8" t="str">
            <v>Рубцовск, РГМ ОО "ФАРБ"</v>
          </cell>
          <cell r="G8">
            <v>0</v>
          </cell>
          <cell r="H8" t="str">
            <v>Оганесян М.А.</v>
          </cell>
        </row>
        <row r="9">
          <cell r="C9" t="str">
            <v>АЧИМОВ Ринат Русланович</v>
          </cell>
          <cell r="D9" t="str">
            <v>26.10.99, 1р</v>
          </cell>
          <cell r="E9" t="str">
            <v>Р.Алт.</v>
          </cell>
          <cell r="F9" t="str">
            <v>Г-Алтайск, с/к"Барс"</v>
          </cell>
          <cell r="G9">
            <v>0</v>
          </cell>
          <cell r="H9" t="str">
            <v>Долчин О.В.</v>
          </cell>
        </row>
        <row r="10">
          <cell r="C10" t="str">
            <v>БАРБАЧАКОВ Шуну Владимирович</v>
          </cell>
          <cell r="D10" t="str">
            <v>27.09.99, 1р</v>
          </cell>
          <cell r="E10" t="str">
            <v>Р.Алт.</v>
          </cell>
          <cell r="F10" t="str">
            <v>Г-Алтайск, с/к"Барс"</v>
          </cell>
          <cell r="G10">
            <v>0</v>
          </cell>
          <cell r="H10" t="str">
            <v>Долчин О.В.</v>
          </cell>
        </row>
        <row r="11">
          <cell r="C11" t="str">
            <v>ЯИЛГАКОВ Санат Робертович</v>
          </cell>
          <cell r="D11" t="str">
            <v>12.04.96, КМС</v>
          </cell>
          <cell r="E11" t="str">
            <v>Р.Алт.</v>
          </cell>
          <cell r="F11" t="str">
            <v>Г-Алтайск, ЦСП СК РА, Д</v>
          </cell>
          <cell r="G11">
            <v>0</v>
          </cell>
          <cell r="H11" t="str">
            <v>Яйтаков А.М.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Бийск</v>
          </cell>
          <cell r="AH7">
            <v>2</v>
          </cell>
        </row>
        <row r="8">
          <cell r="Y8" t="str">
            <v>Заринск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ЕВГРАФОВ Евгений Юрьевич</v>
          </cell>
          <cell r="D6" t="str">
            <v>24.10.95, КМС</v>
          </cell>
          <cell r="E6" t="str">
            <v>Алт.</v>
          </cell>
          <cell r="F6" t="str">
            <v>Заринск, с/к"Крепость"</v>
          </cell>
          <cell r="G6">
            <v>0</v>
          </cell>
          <cell r="H6" t="str">
            <v>Нартов Д.О.</v>
          </cell>
        </row>
        <row r="7">
          <cell r="C7" t="str">
            <v>ВЕРЁВКИН Денис Алексеевич</v>
          </cell>
          <cell r="D7" t="str">
            <v>21.04.94, 1р</v>
          </cell>
          <cell r="E7" t="str">
            <v>Алт.</v>
          </cell>
          <cell r="F7" t="str">
            <v>Бийск, с/к"Алтайский медведь"</v>
          </cell>
          <cell r="G7">
            <v>0</v>
          </cell>
          <cell r="H7" t="str">
            <v>Громов А.А.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Бийск</v>
          </cell>
          <cell r="AH7">
            <v>7</v>
          </cell>
        </row>
        <row r="8">
          <cell r="Y8" t="str">
            <v>Г-Алтайск</v>
          </cell>
        </row>
        <row r="9">
          <cell r="Y9" t="str">
            <v>Рубцовск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ЧАСОВСКИХ Александр Александрович</v>
          </cell>
          <cell r="D6" t="str">
            <v>11.05.90, КМС</v>
          </cell>
          <cell r="E6" t="str">
            <v>Алт.</v>
          </cell>
          <cell r="F6" t="str">
            <v>Бийск, с/к"Эфа"</v>
          </cell>
          <cell r="G6">
            <v>0</v>
          </cell>
          <cell r="H6" t="str">
            <v>Добыш Е.В.</v>
          </cell>
        </row>
        <row r="7">
          <cell r="C7" t="str">
            <v>КЫНЫРАКОВ Иван Константинович</v>
          </cell>
          <cell r="D7" t="str">
            <v>22.05.89, КМС</v>
          </cell>
          <cell r="E7" t="str">
            <v>Алт.</v>
          </cell>
          <cell r="F7" t="str">
            <v>Бийск, СШОР№3, М</v>
          </cell>
          <cell r="G7">
            <v>0</v>
          </cell>
          <cell r="H7" t="str">
            <v>Дурыманов Н.В. Гуляев А.М.</v>
          </cell>
        </row>
        <row r="8">
          <cell r="C8" t="str">
            <v>АСКЫЖАКОВ Виталий Викторович</v>
          </cell>
          <cell r="D8" t="str">
            <v>27.06.93. КМС</v>
          </cell>
          <cell r="E8" t="str">
            <v>Р.Алт.</v>
          </cell>
          <cell r="F8" t="str">
            <v>Г-Алтайск, ЦСП СК РА, Д</v>
          </cell>
          <cell r="G8">
            <v>0</v>
          </cell>
          <cell r="H8" t="str">
            <v>Яйтаков А.М.</v>
          </cell>
        </row>
        <row r="9">
          <cell r="C9" t="str">
            <v>ШАТОВАЛОВ Сергей Анатольевич</v>
          </cell>
          <cell r="D9" t="str">
            <v>12.03.00, КМС</v>
          </cell>
          <cell r="E9" t="str">
            <v>Алт.</v>
          </cell>
          <cell r="F9" t="str">
            <v>Бийск, СШОР№3, М</v>
          </cell>
          <cell r="G9">
            <v>0</v>
          </cell>
          <cell r="H9" t="str">
            <v>Дурыманов Н.В. Тебереков Г.И.</v>
          </cell>
        </row>
        <row r="10">
          <cell r="C10" t="str">
            <v>ПОЛЯКОВ Денис Николаевич</v>
          </cell>
          <cell r="D10" t="str">
            <v>15.12.99, 1р</v>
          </cell>
          <cell r="E10" t="str">
            <v>Алт.</v>
          </cell>
          <cell r="F10" t="str">
            <v>Рубцовск, РГМ ОО "ФАРБ"</v>
          </cell>
          <cell r="G10">
            <v>0</v>
          </cell>
          <cell r="H10" t="str">
            <v>Оганесян М.А.</v>
          </cell>
        </row>
        <row r="11">
          <cell r="C11" t="str">
            <v>ЧЕПРАСОВ Алексей Алексеевич</v>
          </cell>
          <cell r="D11" t="str">
            <v>12.08.97, 1р</v>
          </cell>
          <cell r="E11" t="str">
            <v>Алт.</v>
          </cell>
          <cell r="F11" t="str">
            <v>Бийск, с/к"Эфа"</v>
          </cell>
          <cell r="G11">
            <v>0</v>
          </cell>
          <cell r="H11" t="str">
            <v>Часовских А.А.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Бийск</v>
          </cell>
          <cell r="AH7">
            <v>6</v>
          </cell>
        </row>
        <row r="8">
          <cell r="Y8" t="str">
            <v>Г-Алтайск</v>
          </cell>
        </row>
        <row r="9">
          <cell r="Y9" t="str">
            <v>Рубцовск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ШУКЮРОВ Ниджат Низами Оглы</v>
          </cell>
          <cell r="D6" t="str">
            <v>02.03.97, КМС</v>
          </cell>
          <cell r="E6" t="str">
            <v>Алт.</v>
          </cell>
          <cell r="F6" t="str">
            <v>Бийск, СШОР№3, М</v>
          </cell>
          <cell r="G6">
            <v>0</v>
          </cell>
          <cell r="H6" t="str">
            <v>Димитриенко И.В. Гуляев А.М.</v>
          </cell>
        </row>
        <row r="7">
          <cell r="C7" t="str">
            <v>АЛТУХОВ Александр Владимирович</v>
          </cell>
          <cell r="D7" t="str">
            <v>06.06.95, МС</v>
          </cell>
          <cell r="E7" t="str">
            <v>Алт.</v>
          </cell>
          <cell r="F7" t="str">
            <v>Бийск, СШОР№3, М</v>
          </cell>
          <cell r="G7">
            <v>0</v>
          </cell>
          <cell r="H7" t="str">
            <v>Шалюта П.В. Гуляев А.М.</v>
          </cell>
        </row>
        <row r="8">
          <cell r="C8" t="str">
            <v>АВЕРИН Евгений Александрович</v>
          </cell>
          <cell r="D8" t="str">
            <v>02.03.96, 1р</v>
          </cell>
          <cell r="E8" t="str">
            <v>Алт.</v>
          </cell>
          <cell r="F8" t="str">
            <v>Рубцовск, РГМ ОО "ФАРБ"</v>
          </cell>
          <cell r="G8">
            <v>0</v>
          </cell>
          <cell r="H8" t="str">
            <v>Оганесян М.А.</v>
          </cell>
        </row>
        <row r="9">
          <cell r="C9" t="str">
            <v>ТАЙБОРИН Аскар Аматович</v>
          </cell>
          <cell r="D9" t="str">
            <v>28.10.94, КМС</v>
          </cell>
          <cell r="E9" t="str">
            <v>Р.Алт.</v>
          </cell>
          <cell r="F9" t="str">
            <v>Г-Алтайск, ЦСП СК РА, Д</v>
          </cell>
          <cell r="G9">
            <v>0</v>
          </cell>
          <cell r="H9" t="str">
            <v>Яйтаков М.Я.</v>
          </cell>
        </row>
        <row r="10">
          <cell r="C10" t="str">
            <v>КОЗЛОВ Роман Николаевич</v>
          </cell>
          <cell r="D10" t="str">
            <v>27.08.96, 1р</v>
          </cell>
          <cell r="E10" t="str">
            <v>Р.Алт.</v>
          </cell>
          <cell r="F10" t="str">
            <v>Г-Алтайск, с/к"Барс"</v>
          </cell>
          <cell r="G10">
            <v>0</v>
          </cell>
          <cell r="H10" t="str">
            <v>Долчин О.В.</v>
          </cell>
        </row>
        <row r="11">
          <cell r="C11" t="str">
            <v>ЧУМАШЕВ Кара Сергеевич</v>
          </cell>
          <cell r="D11" t="str">
            <v>13.11.98, 1р</v>
          </cell>
          <cell r="E11" t="str">
            <v>Р.Алт.</v>
          </cell>
          <cell r="F11" t="str">
            <v>Г-Алтайск, с/к"Барс"</v>
          </cell>
          <cell r="G11">
            <v>0</v>
          </cell>
          <cell r="H11" t="str">
            <v>Долчин О.В.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Бийск</v>
          </cell>
          <cell r="AH7">
            <v>2</v>
          </cell>
        </row>
        <row r="8">
          <cell r="Y8" t="str">
            <v>Рубцовск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КАЛИБЕКОВ Александр Сергеевич</v>
          </cell>
          <cell r="D6" t="str">
            <v>20.02.95, 1р</v>
          </cell>
          <cell r="E6" t="str">
            <v>Алт.</v>
          </cell>
          <cell r="F6" t="str">
            <v>Рубцовск, РГМ ОО "ФАРБ"</v>
          </cell>
          <cell r="G6">
            <v>0</v>
          </cell>
          <cell r="H6" t="str">
            <v>Оганесян М.А.</v>
          </cell>
        </row>
        <row r="7">
          <cell r="C7" t="str">
            <v>ВОРОБЬЁВ Михаил Евгеньевич</v>
          </cell>
          <cell r="D7" t="str">
            <v>26.07.98, 1р</v>
          </cell>
          <cell r="E7" t="str">
            <v>Алт.</v>
          </cell>
          <cell r="F7" t="str">
            <v>Бийск, с/к"Эфа"</v>
          </cell>
          <cell r="G7">
            <v>0</v>
          </cell>
          <cell r="H7" t="str">
            <v>Добыш Е.В.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  <cell r="Y7" t="str">
            <v>Забайкальский</v>
          </cell>
          <cell r="AH7">
            <v>7</v>
          </cell>
        </row>
        <row r="8">
          <cell r="Y8" t="str">
            <v>Красноярский</v>
          </cell>
        </row>
        <row r="9">
          <cell r="Y9" t="str">
            <v>Новосибирская</v>
          </cell>
        </row>
        <row r="10">
          <cell r="Y10" t="str">
            <v>Омская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 refreshError="1"/>
      <sheetData sheetId="2" refreshError="1"/>
      <sheetData sheetId="3">
        <row r="4">
          <cell r="J4" t="str">
            <v>Новосибирская</v>
          </cell>
        </row>
        <row r="6">
          <cell r="C6" t="str">
            <v>СТЕННИКОВ Вячеслав Иванович</v>
          </cell>
          <cell r="D6" t="str">
            <v>25.03.97,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Гуща Р.А., Томилов И.А.</v>
          </cell>
        </row>
        <row r="7">
          <cell r="C7" t="str">
            <v>МАЛАХОВ Никита Максимович</v>
          </cell>
          <cell r="D7" t="str">
            <v>07.05.98, 1р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Гуща Р.А., Томилов И.А.</v>
          </cell>
        </row>
        <row r="8">
          <cell r="C8" t="str">
            <v>ШАХМАТОВ Артем Сергеевич</v>
          </cell>
          <cell r="D8" t="str">
            <v>04.10.92, КМС</v>
          </cell>
          <cell r="E8" t="str">
            <v>СФО</v>
          </cell>
          <cell r="F8" t="str">
            <v>Омская, Омск, МО</v>
          </cell>
          <cell r="G8">
            <v>0</v>
          </cell>
          <cell r="H8" t="str">
            <v>Ирлицин Д.Б. Горбунов А.В.</v>
          </cell>
        </row>
        <row r="9">
          <cell r="C9" t="str">
            <v>ХАЛИТОВ Арсен Сайдуллаевич</v>
          </cell>
          <cell r="D9" t="str">
            <v>13.02.88, МС</v>
          </cell>
          <cell r="E9" t="str">
            <v>СФО</v>
          </cell>
          <cell r="F9" t="str">
            <v>Красноярский, Красноярск</v>
          </cell>
          <cell r="G9">
            <v>0</v>
          </cell>
          <cell r="H9" t="str">
            <v xml:space="preserve">Знаменский Г.Е.
Гутов Б.Г.
</v>
          </cell>
        </row>
        <row r="10">
          <cell r="C10" t="str">
            <v>КОВИН Андрей Вячеславович</v>
          </cell>
          <cell r="D10" t="str">
            <v>16.06.82,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Постников Д.А.</v>
          </cell>
        </row>
        <row r="11">
          <cell r="C11" t="str">
            <v>СИКАМОВ Салих Сабитович</v>
          </cell>
          <cell r="D11" t="str">
            <v>01.09.94, КМС</v>
          </cell>
          <cell r="E11" t="str">
            <v>СФО</v>
          </cell>
          <cell r="F11" t="str">
            <v>Красноярский, Красноярск</v>
          </cell>
          <cell r="G11">
            <v>0</v>
          </cell>
          <cell r="H11" t="str">
            <v>Знаменский Г.Е., Галкин ВФ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  <cell r="Y7" t="str">
            <v>Забайкальский</v>
          </cell>
          <cell r="AH7">
            <v>5</v>
          </cell>
        </row>
        <row r="8">
          <cell r="Y8" t="str">
            <v>Иркутская</v>
          </cell>
        </row>
        <row r="9">
          <cell r="Y9" t="str">
            <v>Омская</v>
          </cell>
        </row>
        <row r="10">
          <cell r="Y10" t="str">
            <v>Р.Бурятия</v>
          </cell>
        </row>
        <row r="11">
          <cell r="Y11" t="str">
            <v>Р.Тыва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 refreshError="1"/>
      <sheetData sheetId="2" refreshError="1"/>
      <sheetData sheetId="3">
        <row r="4">
          <cell r="J4" t="str">
            <v>Р.Тыва</v>
          </cell>
        </row>
        <row r="6">
          <cell r="C6" t="str">
            <v>КЫРГЫС Аржаан Вячеславович</v>
          </cell>
          <cell r="D6" t="str">
            <v>30.01.84, МС</v>
          </cell>
          <cell r="E6" t="str">
            <v>СФО</v>
          </cell>
          <cell r="F6" t="str">
            <v>Р.Тыва</v>
          </cell>
          <cell r="G6">
            <v>0</v>
          </cell>
          <cell r="H6" t="str">
            <v>Монгуш ВК</v>
          </cell>
        </row>
        <row r="7">
          <cell r="C7" t="str">
            <v>БАРАНОВ Андрей Алексеевич</v>
          </cell>
          <cell r="D7" t="str">
            <v>04.02.82, КМС</v>
          </cell>
          <cell r="E7" t="str">
            <v>СФО</v>
          </cell>
          <cell r="F7" t="str">
            <v>Р.Бурятия, Улан-Уде, МО</v>
          </cell>
          <cell r="G7">
            <v>0</v>
          </cell>
          <cell r="H7" t="str">
            <v>Цыдыпов Б.П.</v>
          </cell>
        </row>
        <row r="8">
          <cell r="C8" t="str">
            <v>ЗАВЬЯНОВ Григорий Васильевич</v>
          </cell>
          <cell r="D8" t="str">
            <v>20.10.82, КМС</v>
          </cell>
          <cell r="E8" t="str">
            <v>СФО</v>
          </cell>
          <cell r="F8" t="str">
            <v>Забайкальский, Чита, МО</v>
          </cell>
          <cell r="G8">
            <v>0</v>
          </cell>
          <cell r="H8" t="str">
            <v>Бадмацеренов</v>
          </cell>
        </row>
        <row r="9">
          <cell r="C9" t="str">
            <v>АГАФОНОВ Николай Валерьевич</v>
          </cell>
          <cell r="D9" t="str">
            <v>26.07.83, КМС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>Дубинский</v>
          </cell>
        </row>
        <row r="10">
          <cell r="C10" t="str">
            <v>ИРЛИЦИН Дмитрий Борисович</v>
          </cell>
          <cell r="D10" t="str">
            <v>17.10.82, КМС</v>
          </cell>
          <cell r="E10" t="str">
            <v>СФО</v>
          </cell>
          <cell r="F10" t="str">
            <v>Омская, Омск, МО</v>
          </cell>
          <cell r="G10">
            <v>0</v>
          </cell>
          <cell r="H10" t="str">
            <v>Ирлицын Д.Б.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activeCell="A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5" t="s">
        <v>7</v>
      </c>
      <c r="B1" s="155"/>
      <c r="C1" s="155"/>
      <c r="D1" s="155"/>
      <c r="E1" s="155"/>
      <c r="F1" s="155"/>
      <c r="G1" s="155"/>
      <c r="H1" s="155"/>
      <c r="I1" s="155"/>
    </row>
    <row r="2" spans="1:10" ht="17.2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</row>
    <row r="3" spans="1:10" ht="40.5" customHeight="1">
      <c r="A3" s="156" t="s">
        <v>80</v>
      </c>
      <c r="B3" s="156"/>
      <c r="C3" s="156"/>
      <c r="D3" s="156"/>
      <c r="E3" s="156"/>
      <c r="F3" s="156"/>
      <c r="G3" s="156"/>
      <c r="H3" s="156"/>
      <c r="I3" s="156"/>
    </row>
    <row r="4" spans="1:10" ht="16.5" customHeight="1" thickBot="1">
      <c r="A4" s="136" t="str">
        <f>[1]реквизиты!$A$3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  <c r="I4" s="136"/>
    </row>
    <row r="5" spans="1:10" ht="3.75" hidden="1" customHeight="1" thickBot="1">
      <c r="A5" s="136"/>
      <c r="B5" s="136"/>
      <c r="C5" s="136"/>
      <c r="D5" s="136"/>
      <c r="E5" s="136"/>
      <c r="F5" s="136"/>
      <c r="G5" s="136"/>
      <c r="H5" s="136"/>
      <c r="I5" s="136"/>
    </row>
    <row r="6" spans="1:10" ht="11.1" customHeight="1">
      <c r="B6" s="152" t="s">
        <v>0</v>
      </c>
      <c r="C6" s="139" t="s">
        <v>1</v>
      </c>
      <c r="D6" s="139" t="s">
        <v>2</v>
      </c>
      <c r="E6" s="139" t="s">
        <v>16</v>
      </c>
      <c r="F6" s="139" t="s">
        <v>17</v>
      </c>
      <c r="G6" s="137"/>
      <c r="H6" s="157" t="s">
        <v>3</v>
      </c>
      <c r="I6" s="159"/>
    </row>
    <row r="7" spans="1:10" ht="13.5" customHeight="1" thickBot="1">
      <c r="B7" s="153"/>
      <c r="C7" s="140"/>
      <c r="D7" s="140"/>
      <c r="E7" s="140"/>
      <c r="F7" s="140"/>
      <c r="G7" s="138"/>
      <c r="H7" s="158"/>
      <c r="I7" s="159"/>
    </row>
    <row r="8" spans="1:10" ht="23.1" hidden="1" customHeight="1">
      <c r="A8" s="141" t="s">
        <v>9</v>
      </c>
      <c r="B8" s="85" t="s">
        <v>4</v>
      </c>
      <c r="C8" s="45" t="s">
        <v>55</v>
      </c>
      <c r="D8" s="45" t="s">
        <v>56</v>
      </c>
      <c r="E8" s="45" t="s">
        <v>57</v>
      </c>
      <c r="F8" s="45" t="s">
        <v>58</v>
      </c>
      <c r="G8" s="90">
        <v>0</v>
      </c>
      <c r="H8" s="46" t="s">
        <v>59</v>
      </c>
      <c r="I8" s="160"/>
      <c r="J8" s="135"/>
    </row>
    <row r="9" spans="1:10" ht="23.1" hidden="1" customHeight="1">
      <c r="A9" s="142"/>
      <c r="B9" s="86" t="s">
        <v>5</v>
      </c>
      <c r="C9" s="44" t="s">
        <v>60</v>
      </c>
      <c r="D9" s="44" t="s">
        <v>61</v>
      </c>
      <c r="E9" s="44" t="s">
        <v>57</v>
      </c>
      <c r="F9" s="44" t="s">
        <v>62</v>
      </c>
      <c r="G9" s="91">
        <v>0</v>
      </c>
      <c r="H9" s="47" t="s">
        <v>63</v>
      </c>
      <c r="I9" s="160"/>
      <c r="J9" s="135"/>
    </row>
    <row r="10" spans="1:10" ht="23.1" hidden="1" customHeight="1">
      <c r="A10" s="142"/>
      <c r="B10" s="87" t="s">
        <v>6</v>
      </c>
      <c r="C10" s="44" t="s">
        <v>64</v>
      </c>
      <c r="D10" s="44" t="s">
        <v>65</v>
      </c>
      <c r="E10" s="44" t="s">
        <v>57</v>
      </c>
      <c r="F10" s="44" t="s">
        <v>66</v>
      </c>
      <c r="G10" s="91">
        <v>0</v>
      </c>
      <c r="H10" s="47" t="s">
        <v>67</v>
      </c>
      <c r="I10" s="160"/>
      <c r="J10" s="135"/>
    </row>
    <row r="11" spans="1:10" ht="23.1" hidden="1" customHeight="1">
      <c r="A11" s="142"/>
      <c r="B11" s="88" t="s">
        <v>6</v>
      </c>
      <c r="C11" s="44" t="s">
        <v>68</v>
      </c>
      <c r="D11" s="44" t="s">
        <v>69</v>
      </c>
      <c r="E11" s="44" t="s">
        <v>57</v>
      </c>
      <c r="F11" s="44" t="s">
        <v>70</v>
      </c>
      <c r="G11" s="91">
        <v>0</v>
      </c>
      <c r="H11" s="47" t="s">
        <v>71</v>
      </c>
      <c r="I11" s="160"/>
      <c r="J11" s="135"/>
    </row>
    <row r="12" spans="1:10" ht="23.1" hidden="1" customHeight="1">
      <c r="A12" s="142"/>
      <c r="B12" s="88" t="s">
        <v>12</v>
      </c>
      <c r="C12" s="44" t="s">
        <v>72</v>
      </c>
      <c r="D12" s="44" t="s">
        <v>73</v>
      </c>
      <c r="E12" s="44" t="s">
        <v>57</v>
      </c>
      <c r="F12" s="44" t="s">
        <v>58</v>
      </c>
      <c r="G12" s="91">
        <v>0</v>
      </c>
      <c r="H12" s="47" t="s">
        <v>74</v>
      </c>
      <c r="I12" s="154"/>
      <c r="J12" s="135"/>
    </row>
    <row r="13" spans="1:10" ht="23.1" hidden="1" customHeight="1" thickBot="1">
      <c r="A13" s="143"/>
      <c r="B13" s="89" t="s">
        <v>12</v>
      </c>
      <c r="C13" s="48" t="s">
        <v>75</v>
      </c>
      <c r="D13" s="48" t="s">
        <v>76</v>
      </c>
      <c r="E13" s="48" t="s">
        <v>57</v>
      </c>
      <c r="F13" s="48" t="s">
        <v>77</v>
      </c>
      <c r="G13" s="92">
        <v>0</v>
      </c>
      <c r="H13" s="49" t="s">
        <v>78</v>
      </c>
      <c r="I13" s="154"/>
      <c r="J13" s="135"/>
    </row>
    <row r="14" spans="1:10" ht="23.1" hidden="1" customHeight="1" thickBot="1">
      <c r="B14" s="8"/>
      <c r="C14" s="9"/>
      <c r="D14" s="9"/>
      <c r="E14" s="25"/>
      <c r="F14" s="9"/>
      <c r="G14" s="93"/>
      <c r="H14" s="9"/>
      <c r="I14" s="14"/>
      <c r="J14" s="135"/>
    </row>
    <row r="15" spans="1:10" ht="23.1" hidden="1" customHeight="1">
      <c r="A15" s="141" t="s">
        <v>10</v>
      </c>
      <c r="B15" s="42" t="s">
        <v>4</v>
      </c>
      <c r="C15" s="45" t="str">
        <f>[2]Ит.пр!C6</f>
        <v>ЧЫЛБАК Ааржаан Игоревич</v>
      </c>
      <c r="D15" s="45" t="str">
        <f>[2]Ит.пр!D6</f>
        <v>05.10.94, МС</v>
      </c>
      <c r="E15" s="45" t="str">
        <f>[2]Ит.пр!E6</f>
        <v>СФО</v>
      </c>
      <c r="F15" s="45" t="str">
        <f>[2]Ит.пр!F6</f>
        <v>Красноярский, Красноярск</v>
      </c>
      <c r="G15" s="90">
        <f>[2]Ит.пр!G6</f>
        <v>0</v>
      </c>
      <c r="H15" s="46" t="str">
        <f>[2]Ит.пр!H6</f>
        <v>Саграрян В.О.</v>
      </c>
      <c r="I15" s="14"/>
      <c r="J15" s="135"/>
    </row>
    <row r="16" spans="1:10" ht="23.1" hidden="1" customHeight="1">
      <c r="A16" s="142"/>
      <c r="B16" s="83" t="s">
        <v>5</v>
      </c>
      <c r="C16" s="44" t="str">
        <f>[2]Ит.пр!C7</f>
        <v>ЕНЧИНОВ Кудайберген Абрамович</v>
      </c>
      <c r="D16" s="44" t="str">
        <f>[2]Ит.пр!D7</f>
        <v>28.01.91, МС</v>
      </c>
      <c r="E16" s="44" t="str">
        <f>[2]Ит.пр!E7</f>
        <v>СФО</v>
      </c>
      <c r="F16" s="44" t="str">
        <f>[2]Ит.пр!F7</f>
        <v>Р.Алтай, Г-Алтайск, МО</v>
      </c>
      <c r="G16" s="91">
        <f>[2]Ит.пр!G7</f>
        <v>0</v>
      </c>
      <c r="H16" s="47" t="str">
        <f>[2]Ит.пр!H7</f>
        <v>Яйтаков М.Я.</v>
      </c>
      <c r="I16" s="14"/>
    </row>
    <row r="17" spans="1:16" ht="23.1" hidden="1" customHeight="1">
      <c r="A17" s="142"/>
      <c r="B17" s="83" t="s">
        <v>6</v>
      </c>
      <c r="C17" s="44" t="str">
        <f>[2]Ит.пр!C8</f>
        <v>САНДЫКОВ Ялтанбас Артурович</v>
      </c>
      <c r="D17" s="44" t="str">
        <f>[2]Ит.пр!D8</f>
        <v>11.12.93, КМС</v>
      </c>
      <c r="E17" s="44" t="str">
        <f>[2]Ит.пр!E8</f>
        <v>СФО</v>
      </c>
      <c r="F17" s="44" t="str">
        <f>[2]Ит.пр!F8</f>
        <v>Р.Алтай, Г-Алтайск, МО</v>
      </c>
      <c r="G17" s="91">
        <f>[2]Ит.пр!G8</f>
        <v>0</v>
      </c>
      <c r="H17" s="47" t="str">
        <f>[2]Ит.пр!H8</f>
        <v>Черепанов С.Н.</v>
      </c>
      <c r="I17" s="14"/>
    </row>
    <row r="18" spans="1:16" ht="23.1" hidden="1" customHeight="1">
      <c r="A18" s="142"/>
      <c r="B18" s="83" t="s">
        <v>6</v>
      </c>
      <c r="C18" s="44" t="str">
        <f>[2]Ит.пр!C9</f>
        <v>ОНДАР Долаан Доруг-Оолович</v>
      </c>
      <c r="D18" s="44" t="str">
        <f>[2]Ит.пр!D9</f>
        <v>14.09.95, КМС</v>
      </c>
      <c r="E18" s="44" t="str">
        <f>[2]Ит.пр!E9</f>
        <v>СФО</v>
      </c>
      <c r="F18" s="44" t="str">
        <f>[2]Ит.пр!F9</f>
        <v>Р.Хакасия, Абакан, МО</v>
      </c>
      <c r="G18" s="91">
        <f>[2]Ит.пр!G9</f>
        <v>0</v>
      </c>
      <c r="H18" s="47" t="str">
        <f>[2]Ит.пр!H9</f>
        <v>Таскараков В.М. Фоминых А.В.</v>
      </c>
      <c r="I18" s="154"/>
    </row>
    <row r="19" spans="1:16" ht="23.1" hidden="1" customHeight="1">
      <c r="A19" s="142"/>
      <c r="B19" s="83" t="s">
        <v>12</v>
      </c>
      <c r="C19" s="44" t="str">
        <f>[2]Ит.пр!C10</f>
        <v>ЯКИНОВ Расул Александрович</v>
      </c>
      <c r="D19" s="44" t="str">
        <f>[2]Ит.пр!D10</f>
        <v>12.01.88, МС</v>
      </c>
      <c r="E19" s="44" t="str">
        <f>[2]Ит.пр!E10</f>
        <v>СФО</v>
      </c>
      <c r="F19" s="44" t="str">
        <f>[2]Ит.пр!F10</f>
        <v>Р.Алтай, Г-Алтайск, МО</v>
      </c>
      <c r="G19" s="91">
        <f>[2]Ит.пр!G10</f>
        <v>0</v>
      </c>
      <c r="H19" s="47" t="str">
        <f>[2]Ит.пр!H10</f>
        <v>Яйтаков М.Я.</v>
      </c>
      <c r="I19" s="154"/>
    </row>
    <row r="20" spans="1:16" ht="23.1" hidden="1" customHeight="1" thickBot="1">
      <c r="A20" s="143"/>
      <c r="B20" s="84" t="s">
        <v>12</v>
      </c>
      <c r="C20" s="48" t="str">
        <f>[2]Ит.пр!C11</f>
        <v>БАЛДАНОВ Дондок Даншиевич</v>
      </c>
      <c r="D20" s="48" t="str">
        <f>[2]Ит.пр!D11</f>
        <v>03.04.98, КМС</v>
      </c>
      <c r="E20" s="48" t="str">
        <f>[2]Ит.пр!E11</f>
        <v>СФО</v>
      </c>
      <c r="F20" s="48" t="str">
        <f>[2]Ит.пр!F11</f>
        <v>Р.Бурятия, Улан-Уде, МО</v>
      </c>
      <c r="G20" s="92">
        <f>[2]Ит.пр!G11</f>
        <v>0</v>
      </c>
      <c r="H20" s="49" t="str">
        <f>[2]Ит.пр!H11</f>
        <v>Цыдыпов Б.В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40"/>
      <c r="J21" s="41"/>
    </row>
    <row r="22" spans="1:16" ht="23.1" customHeight="1">
      <c r="A22" s="141" t="s">
        <v>18</v>
      </c>
      <c r="B22" s="42" t="s">
        <v>4</v>
      </c>
      <c r="C22" s="45" t="str">
        <f>[3]Ит.пр!C6</f>
        <v>ДБЫШ Кирилл Евгеньевич</v>
      </c>
      <c r="D22" s="45" t="str">
        <f>[3]Ит.пр!D6</f>
        <v>24.06.99, КМС</v>
      </c>
      <c r="E22" s="45" t="str">
        <f>[3]Ит.пр!E6</f>
        <v>Алт.</v>
      </c>
      <c r="F22" s="45" t="str">
        <f>[3]Ит.пр!F6</f>
        <v>Бийск, СШОР№3, М</v>
      </c>
      <c r="G22" s="90">
        <f>[3]Ит.пр!G6</f>
        <v>0</v>
      </c>
      <c r="H22" s="46" t="str">
        <f>[3]Ит.пр!H6</f>
        <v>Дурыманов Н.В. Гуляев А.М.</v>
      </c>
      <c r="I22" s="40"/>
      <c r="J22" s="41"/>
    </row>
    <row r="23" spans="1:16" ht="23.1" customHeight="1">
      <c r="A23" s="142"/>
      <c r="B23" s="97" t="s">
        <v>5</v>
      </c>
      <c r="C23" s="44" t="str">
        <f>[3]Ит.пр!C7</f>
        <v>КЫНЫРАКОВ Борис Константинович</v>
      </c>
      <c r="D23" s="44" t="str">
        <f>[3]Ит.пр!D7</f>
        <v>24.06.94, КМС</v>
      </c>
      <c r="E23" s="44" t="str">
        <f>[3]Ит.пр!E7</f>
        <v>Р.Алт.</v>
      </c>
      <c r="F23" s="44" t="str">
        <f>[3]Ит.пр!F7</f>
        <v>Г-Алтайск, ЦСП СК РА, Д</v>
      </c>
      <c r="G23" s="91">
        <f>[3]Ит.пр!G7</f>
        <v>0</v>
      </c>
      <c r="H23" s="47" t="str">
        <f>[3]Ит.пр!H7</f>
        <v>Яйтаков А.М.</v>
      </c>
      <c r="I23" s="14"/>
      <c r="J23" s="41"/>
    </row>
    <row r="24" spans="1:16" ht="23.1" customHeight="1">
      <c r="A24" s="142"/>
      <c r="B24" s="97" t="s">
        <v>6</v>
      </c>
      <c r="C24" s="44" t="str">
        <f>[3]Ит.пр!C8</f>
        <v>МАСЛОВ Алексей Дмитриевич</v>
      </c>
      <c r="D24" s="44" t="str">
        <f>[3]Ит.пр!D8</f>
        <v>16.09.97, 1р</v>
      </c>
      <c r="E24" s="44" t="str">
        <f>[3]Ит.пр!E8</f>
        <v>Алт.</v>
      </c>
      <c r="F24" s="44" t="str">
        <f>[3]Ит.пр!F8</f>
        <v>Рубцовск, РГМ ОО "ФАРБ"</v>
      </c>
      <c r="G24" s="91">
        <f>[3]Ит.пр!G8</f>
        <v>0</v>
      </c>
      <c r="H24" s="47" t="str">
        <f>[3]Ит.пр!H8</f>
        <v>Оганесян М.А.</v>
      </c>
      <c r="I24" s="14"/>
      <c r="J24" s="41"/>
    </row>
    <row r="25" spans="1:16" ht="23.1" customHeight="1" thickBot="1">
      <c r="A25" s="142"/>
      <c r="B25" s="101" t="s">
        <v>6</v>
      </c>
      <c r="C25" s="48" t="str">
        <f>[3]Ит.пр!C9</f>
        <v>АЧИМОВ Ринат Русланович</v>
      </c>
      <c r="D25" s="48" t="str">
        <f>[3]Ит.пр!D9</f>
        <v>26.10.99, 1р</v>
      </c>
      <c r="E25" s="48" t="str">
        <f>[3]Ит.пр!E9</f>
        <v>Р.Алт.</v>
      </c>
      <c r="F25" s="48" t="str">
        <f>[3]Ит.пр!F9</f>
        <v>Г-Алтайск, с/к"Барс"</v>
      </c>
      <c r="G25" s="92">
        <f>[3]Ит.пр!G9</f>
        <v>0</v>
      </c>
      <c r="H25" s="49" t="str">
        <f>[3]Ит.пр!H9</f>
        <v>Долчин О.В.</v>
      </c>
      <c r="I25" s="40"/>
    </row>
    <row r="26" spans="1:16" ht="23.1" hidden="1" customHeight="1">
      <c r="A26" s="142"/>
      <c r="B26" s="99" t="s">
        <v>12</v>
      </c>
      <c r="C26" s="61" t="str">
        <f>[3]Ит.пр!C10</f>
        <v>БАРБАЧАКОВ Шуну Владимирович</v>
      </c>
      <c r="D26" s="61" t="str">
        <f>[3]Ит.пр!D10</f>
        <v>27.09.99, 1р</v>
      </c>
      <c r="E26" s="61" t="str">
        <f>[3]Ит.пр!E10</f>
        <v>Р.Алт.</v>
      </c>
      <c r="F26" s="61" t="str">
        <f>[3]Ит.пр!F10</f>
        <v>Г-Алтайск, с/к"Барс"</v>
      </c>
      <c r="G26" s="110">
        <f>[3]Ит.пр!G10</f>
        <v>0</v>
      </c>
      <c r="H26" s="62" t="str">
        <f>[3]Ит.пр!H10</f>
        <v>Долчин О.В.</v>
      </c>
      <c r="I26" s="40"/>
      <c r="L26" s="17"/>
      <c r="M26" s="18"/>
      <c r="N26" s="17"/>
      <c r="O26" s="19"/>
      <c r="P26" s="43"/>
    </row>
    <row r="27" spans="1:16" ht="23.1" hidden="1" customHeight="1" thickBot="1">
      <c r="A27" s="143"/>
      <c r="B27" s="101" t="s">
        <v>12</v>
      </c>
      <c r="C27" s="48" t="str">
        <f>[3]Ит.пр!C11</f>
        <v>ЯИЛГАКОВ Санат Робертович</v>
      </c>
      <c r="D27" s="48" t="str">
        <f>[3]Ит.пр!D11</f>
        <v>12.04.96, КМС</v>
      </c>
      <c r="E27" s="48" t="str">
        <f>[3]Ит.пр!E11</f>
        <v>Р.Алт.</v>
      </c>
      <c r="F27" s="48" t="str">
        <f>[3]Ит.пр!F11</f>
        <v>Г-Алтайск, ЦСП СК РА, Д</v>
      </c>
      <c r="G27" s="92">
        <f>[3]Ит.пр!G11</f>
        <v>0</v>
      </c>
      <c r="H27" s="49" t="str">
        <f>[3]Ит.пр!H11</f>
        <v>Яйтаков А.М.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40"/>
      <c r="J28" s="41"/>
    </row>
    <row r="29" spans="1:16" ht="23.1" customHeight="1">
      <c r="A29" s="147" t="s">
        <v>19</v>
      </c>
      <c r="B29" s="42" t="s">
        <v>4</v>
      </c>
      <c r="C29" s="45" t="str">
        <f>[4]Ит.пр!C6</f>
        <v>ЕВГРАФОВ Евгений Юрьевич</v>
      </c>
      <c r="D29" s="45" t="str">
        <f>[4]Ит.пр!D6</f>
        <v>24.10.95, КМС</v>
      </c>
      <c r="E29" s="45" t="str">
        <f>[4]Ит.пр!E6</f>
        <v>Алт.</v>
      </c>
      <c r="F29" s="45" t="str">
        <f>[4]Ит.пр!F6</f>
        <v>Заринск, с/к"Крепость"</v>
      </c>
      <c r="G29" s="90">
        <f>[4]Ит.пр!G6</f>
        <v>0</v>
      </c>
      <c r="H29" s="46" t="str">
        <f>[4]Ит.пр!H6</f>
        <v>Нартов Д.О.</v>
      </c>
      <c r="I29" s="40"/>
      <c r="J29" s="41"/>
    </row>
    <row r="30" spans="1:16" ht="23.1" customHeight="1" thickBot="1">
      <c r="A30" s="148"/>
      <c r="B30" s="101" t="s">
        <v>5</v>
      </c>
      <c r="C30" s="48" t="str">
        <f>[4]Ит.пр!C7</f>
        <v>ВЕРЁВКИН Денис Алексеевич</v>
      </c>
      <c r="D30" s="48" t="str">
        <f>[4]Ит.пр!D7</f>
        <v>21.04.94, 1р</v>
      </c>
      <c r="E30" s="48" t="str">
        <f>[4]Ит.пр!E7</f>
        <v>Алт.</v>
      </c>
      <c r="F30" s="48" t="str">
        <f>[4]Ит.пр!F7</f>
        <v>Бийск, с/к"Алтайский медведь"</v>
      </c>
      <c r="G30" s="92">
        <f>[4]Ит.пр!G7</f>
        <v>0</v>
      </c>
      <c r="H30" s="49" t="str">
        <f>[4]Ит.пр!H7</f>
        <v>Громов А.А.</v>
      </c>
      <c r="I30" s="14"/>
      <c r="J30" s="41"/>
    </row>
    <row r="31" spans="1:16" ht="23.1" hidden="1" customHeight="1">
      <c r="A31" s="148"/>
      <c r="B31" s="99" t="s">
        <v>6</v>
      </c>
      <c r="C31" s="61" t="str">
        <f>[4]Ит.пр!C8</f>
        <v/>
      </c>
      <c r="D31" s="61" t="str">
        <f>[4]Ит.пр!D8</f>
        <v/>
      </c>
      <c r="E31" s="61" t="str">
        <f>[4]Ит.пр!E8</f>
        <v/>
      </c>
      <c r="F31" s="61" t="str">
        <f>[4]Ит.пр!F8</f>
        <v/>
      </c>
      <c r="G31" s="110" t="str">
        <f>[4]Ит.пр!G8</f>
        <v/>
      </c>
      <c r="H31" s="62" t="str">
        <f>[4]Ит.пр!H8</f>
        <v/>
      </c>
      <c r="I31" s="14"/>
      <c r="J31" s="41"/>
    </row>
    <row r="32" spans="1:16" ht="23.1" hidden="1" customHeight="1">
      <c r="A32" s="148"/>
      <c r="B32" s="97" t="s">
        <v>6</v>
      </c>
      <c r="C32" s="44" t="str">
        <f>[4]Ит.пр!C9</f>
        <v/>
      </c>
      <c r="D32" s="44" t="str">
        <f>[4]Ит.пр!D9</f>
        <v/>
      </c>
      <c r="E32" s="44" t="str">
        <f>[4]Ит.пр!E9</f>
        <v/>
      </c>
      <c r="F32" s="44" t="str">
        <f>[4]Ит.пр!F9</f>
        <v/>
      </c>
      <c r="G32" s="91" t="str">
        <f>[4]Ит.пр!G9</f>
        <v/>
      </c>
      <c r="H32" s="47" t="str">
        <f>[4]Ит.пр!H9</f>
        <v/>
      </c>
      <c r="I32" s="40"/>
    </row>
    <row r="33" spans="1:10" ht="23.1" hidden="1" customHeight="1">
      <c r="A33" s="148"/>
      <c r="B33" s="97" t="s">
        <v>12</v>
      </c>
      <c r="C33" s="44" t="str">
        <f>[4]Ит.пр!C10</f>
        <v/>
      </c>
      <c r="D33" s="44" t="str">
        <f>[4]Ит.пр!D10</f>
        <v/>
      </c>
      <c r="E33" s="44" t="str">
        <f>[4]Ит.пр!E10</f>
        <v/>
      </c>
      <c r="F33" s="44" t="str">
        <f>[4]Ит.пр!F10</f>
        <v/>
      </c>
      <c r="G33" s="91" t="str">
        <f>[4]Ит.пр!G10</f>
        <v/>
      </c>
      <c r="H33" s="47" t="str">
        <f>[4]Ит.пр!H10</f>
        <v/>
      </c>
      <c r="I33" s="40"/>
    </row>
    <row r="34" spans="1:10" ht="23.1" hidden="1" customHeight="1" thickBot="1">
      <c r="A34" s="149"/>
      <c r="B34" s="101" t="s">
        <v>12</v>
      </c>
      <c r="C34" s="48" t="str">
        <f>[4]Ит.пр!C11</f>
        <v/>
      </c>
      <c r="D34" s="48" t="str">
        <f>[4]Ит.пр!D11</f>
        <v/>
      </c>
      <c r="E34" s="48" t="str">
        <f>[4]Ит.пр!E11</f>
        <v/>
      </c>
      <c r="F34" s="48" t="str">
        <f>[4]Ит.пр!F11</f>
        <v/>
      </c>
      <c r="G34" s="92" t="str">
        <f>[4]Ит.пр!G11</f>
        <v/>
      </c>
      <c r="H34" s="49" t="str">
        <f>[4]Ит.пр!H11</f>
        <v/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02"/>
      <c r="H35" s="20"/>
      <c r="I35" s="40"/>
      <c r="J35" s="41"/>
    </row>
    <row r="36" spans="1:10" ht="23.1" customHeight="1">
      <c r="A36" s="141" t="s">
        <v>14</v>
      </c>
      <c r="B36" s="42" t="s">
        <v>4</v>
      </c>
      <c r="C36" s="45" t="str">
        <f>[5]Ит.пр!C6</f>
        <v>ЧАСОВСКИХ Александр Александрович</v>
      </c>
      <c r="D36" s="45" t="str">
        <f>[5]Ит.пр!D6</f>
        <v>11.05.90, КМС</v>
      </c>
      <c r="E36" s="45" t="str">
        <f>[5]Ит.пр!E6</f>
        <v>Алт.</v>
      </c>
      <c r="F36" s="45" t="str">
        <f>[5]Ит.пр!F6</f>
        <v>Бийск, с/к"Эфа"</v>
      </c>
      <c r="G36" s="90">
        <f>[5]Ит.пр!G6</f>
        <v>0</v>
      </c>
      <c r="H36" s="46" t="str">
        <f>[5]Ит.пр!H6</f>
        <v>Добыш Е.В.</v>
      </c>
      <c r="I36" s="40"/>
      <c r="J36" s="41"/>
    </row>
    <row r="37" spans="1:10" ht="23.1" customHeight="1">
      <c r="A37" s="142"/>
      <c r="B37" s="97" t="s">
        <v>5</v>
      </c>
      <c r="C37" s="44" t="str">
        <f>[5]Ит.пр!C7</f>
        <v>КЫНЫРАКОВ Иван Константинович</v>
      </c>
      <c r="D37" s="44" t="str">
        <f>[5]Ит.пр!D7</f>
        <v>22.05.89, КМС</v>
      </c>
      <c r="E37" s="44" t="str">
        <f>[5]Ит.пр!E7</f>
        <v>Алт.</v>
      </c>
      <c r="F37" s="44" t="str">
        <f>[5]Ит.пр!F7</f>
        <v>Бийск, СШОР№3, М</v>
      </c>
      <c r="G37" s="91">
        <f>[5]Ит.пр!G7</f>
        <v>0</v>
      </c>
      <c r="H37" s="47" t="str">
        <f>[5]Ит.пр!H7</f>
        <v>Дурыманов Н.В. Гуляев А.М.</v>
      </c>
      <c r="I37" s="14"/>
      <c r="J37" s="41"/>
    </row>
    <row r="38" spans="1:10" ht="23.1" customHeight="1">
      <c r="A38" s="142"/>
      <c r="B38" s="97" t="s">
        <v>6</v>
      </c>
      <c r="C38" s="44" t="str">
        <f>[5]Ит.пр!C8</f>
        <v>АСКЫЖАКОВ Виталий Викторович</v>
      </c>
      <c r="D38" s="44" t="str">
        <f>[5]Ит.пр!D8</f>
        <v>27.06.93. КМС</v>
      </c>
      <c r="E38" s="44" t="str">
        <f>[5]Ит.пр!E8</f>
        <v>Р.Алт.</v>
      </c>
      <c r="F38" s="44" t="str">
        <f>[5]Ит.пр!F8</f>
        <v>Г-Алтайск, ЦСП СК РА, Д</v>
      </c>
      <c r="G38" s="91">
        <f>[5]Ит.пр!G8</f>
        <v>0</v>
      </c>
      <c r="H38" s="47" t="str">
        <f>[5]Ит.пр!H8</f>
        <v>Яйтаков А.М.</v>
      </c>
      <c r="I38" s="14"/>
      <c r="J38" s="41"/>
    </row>
    <row r="39" spans="1:10" ht="23.1" customHeight="1" thickBot="1">
      <c r="A39" s="142"/>
      <c r="B39" s="101" t="s">
        <v>6</v>
      </c>
      <c r="C39" s="48" t="str">
        <f>[5]Ит.пр!C9</f>
        <v>ШАТОВАЛОВ Сергей Анатольевич</v>
      </c>
      <c r="D39" s="48" t="str">
        <f>[5]Ит.пр!D9</f>
        <v>12.03.00, КМС</v>
      </c>
      <c r="E39" s="48" t="str">
        <f>[5]Ит.пр!E9</f>
        <v>Алт.</v>
      </c>
      <c r="F39" s="48" t="str">
        <f>[5]Ит.пр!F9</f>
        <v>Бийск, СШОР№3, М</v>
      </c>
      <c r="G39" s="92">
        <f>[5]Ит.пр!G9</f>
        <v>0</v>
      </c>
      <c r="H39" s="49" t="str">
        <f>[5]Ит.пр!H9</f>
        <v>Дурыманов Н.В. Тебереков Г.И.</v>
      </c>
      <c r="I39" s="39" t="s">
        <v>15</v>
      </c>
    </row>
    <row r="40" spans="1:10" ht="23.1" hidden="1" customHeight="1">
      <c r="A40" s="142"/>
      <c r="B40" s="99" t="s">
        <v>12</v>
      </c>
      <c r="C40" s="61" t="str">
        <f>[5]Ит.пр!C10</f>
        <v>ПОЛЯКОВ Денис Николаевич</v>
      </c>
      <c r="D40" s="61" t="str">
        <f>[5]Ит.пр!D10</f>
        <v>15.12.99, 1р</v>
      </c>
      <c r="E40" s="61" t="str">
        <f>[5]Ит.пр!E10</f>
        <v>Алт.</v>
      </c>
      <c r="F40" s="61" t="str">
        <f>[5]Ит.пр!F10</f>
        <v>Рубцовск, РГМ ОО "ФАРБ"</v>
      </c>
      <c r="G40" s="110">
        <f>[5]Ит.пр!G10</f>
        <v>0</v>
      </c>
      <c r="H40" s="62" t="str">
        <f>[5]Ит.пр!H10</f>
        <v>Оганесян М.А.</v>
      </c>
      <c r="I40" s="40"/>
    </row>
    <row r="41" spans="1:10" ht="23.1" hidden="1" customHeight="1" thickBot="1">
      <c r="A41" s="143"/>
      <c r="B41" s="101" t="s">
        <v>12</v>
      </c>
      <c r="C41" s="48" t="str">
        <f>[5]Ит.пр!C11</f>
        <v>ЧЕПРАСОВ Алексей Алексеевич</v>
      </c>
      <c r="D41" s="48" t="str">
        <f>[5]Ит.пр!D11</f>
        <v>12.08.97, 1р</v>
      </c>
      <c r="E41" s="48" t="str">
        <f>[5]Ит.пр!E11</f>
        <v>Алт.</v>
      </c>
      <c r="F41" s="48" t="str">
        <f>[5]Ит.пр!F11</f>
        <v>Бийск, с/к"Эфа"</v>
      </c>
      <c r="G41" s="92">
        <f>[5]Ит.пр!G11</f>
        <v>0</v>
      </c>
      <c r="H41" s="49" t="str">
        <f>[5]Ит.пр!H11</f>
        <v>Часовских А.А.</v>
      </c>
      <c r="I41" s="14"/>
    </row>
    <row r="42" spans="1:10" ht="23.1" customHeight="1" thickBot="1">
      <c r="A42" s="150"/>
      <c r="B42" s="150"/>
      <c r="C42" s="150"/>
      <c r="D42" s="150"/>
      <c r="E42" s="150"/>
      <c r="F42" s="150"/>
      <c r="G42" s="150"/>
      <c r="H42" s="151"/>
      <c r="I42" s="40"/>
      <c r="J42" s="41"/>
    </row>
    <row r="43" spans="1:10" ht="23.1" customHeight="1">
      <c r="A43" s="141" t="s">
        <v>20</v>
      </c>
      <c r="B43" s="42" t="s">
        <v>4</v>
      </c>
      <c r="C43" s="45" t="str">
        <f>[6]Ит.пр!C6</f>
        <v>ШУКЮРОВ Ниджат Низами Оглы</v>
      </c>
      <c r="D43" s="45" t="str">
        <f>[6]Ит.пр!D6</f>
        <v>02.03.97, КМС</v>
      </c>
      <c r="E43" s="45" t="str">
        <f>[6]Ит.пр!E6</f>
        <v>Алт.</v>
      </c>
      <c r="F43" s="45" t="str">
        <f>[6]Ит.пр!F6</f>
        <v>Бийск, СШОР№3, М</v>
      </c>
      <c r="G43" s="90">
        <f>[6]Ит.пр!G6</f>
        <v>0</v>
      </c>
      <c r="H43" s="46" t="str">
        <f>[6]Ит.пр!H6</f>
        <v>Димитриенко И.В. Гуляев А.М.</v>
      </c>
      <c r="I43" s="40"/>
      <c r="J43" s="41"/>
    </row>
    <row r="44" spans="1:10" ht="23.1" customHeight="1">
      <c r="A44" s="142"/>
      <c r="B44" s="97" t="s">
        <v>5</v>
      </c>
      <c r="C44" s="44" t="str">
        <f>[6]Ит.пр!C7</f>
        <v>АЛТУХОВ Александр Владимирович</v>
      </c>
      <c r="D44" s="44" t="str">
        <f>[6]Ит.пр!D7</f>
        <v>06.06.95, МС</v>
      </c>
      <c r="E44" s="44" t="str">
        <f>[6]Ит.пр!E7</f>
        <v>Алт.</v>
      </c>
      <c r="F44" s="44" t="str">
        <f>[6]Ит.пр!F7</f>
        <v>Бийск, СШОР№3, М</v>
      </c>
      <c r="G44" s="91">
        <f>[6]Ит.пр!G7</f>
        <v>0</v>
      </c>
      <c r="H44" s="47" t="str">
        <f>[6]Ит.пр!H7</f>
        <v>Шалюта П.В. Гуляев А.М.</v>
      </c>
      <c r="I44" s="14"/>
      <c r="J44" s="41"/>
    </row>
    <row r="45" spans="1:10" ht="23.1" customHeight="1">
      <c r="A45" s="142"/>
      <c r="B45" s="97" t="s">
        <v>6</v>
      </c>
      <c r="C45" s="44" t="str">
        <f>[6]Ит.пр!C8</f>
        <v>АВЕРИН Евгений Александрович</v>
      </c>
      <c r="D45" s="44" t="str">
        <f>[6]Ит.пр!D8</f>
        <v>02.03.96, 1р</v>
      </c>
      <c r="E45" s="44" t="str">
        <f>[6]Ит.пр!E8</f>
        <v>Алт.</v>
      </c>
      <c r="F45" s="44" t="str">
        <f>[6]Ит.пр!F8</f>
        <v>Рубцовск, РГМ ОО "ФАРБ"</v>
      </c>
      <c r="G45" s="91">
        <f>[6]Ит.пр!G8</f>
        <v>0</v>
      </c>
      <c r="H45" s="47" t="str">
        <f>[6]Ит.пр!H8</f>
        <v>Оганесян М.А.</v>
      </c>
      <c r="I45" s="14"/>
      <c r="J45" s="41"/>
    </row>
    <row r="46" spans="1:10" ht="23.1" customHeight="1" thickBot="1">
      <c r="A46" s="142"/>
      <c r="B46" s="101" t="s">
        <v>6</v>
      </c>
      <c r="C46" s="48" t="str">
        <f>[6]Ит.пр!C9</f>
        <v>ТАЙБОРИН Аскар Аматович</v>
      </c>
      <c r="D46" s="48" t="str">
        <f>[6]Ит.пр!D9</f>
        <v>28.10.94, КМС</v>
      </c>
      <c r="E46" s="48" t="str">
        <f>[6]Ит.пр!E9</f>
        <v>Р.Алт.</v>
      </c>
      <c r="F46" s="48" t="str">
        <f>[6]Ит.пр!F9</f>
        <v>Г-Алтайск, ЦСП СК РА, Д</v>
      </c>
      <c r="G46" s="92">
        <f>[6]Ит.пр!G9</f>
        <v>0</v>
      </c>
      <c r="H46" s="49" t="str">
        <f>[6]Ит.пр!H9</f>
        <v>Яйтаков М.Я.</v>
      </c>
      <c r="I46" s="40"/>
    </row>
    <row r="47" spans="1:10" ht="23.1" hidden="1" customHeight="1">
      <c r="A47" s="142"/>
      <c r="B47" s="99" t="s">
        <v>12</v>
      </c>
      <c r="C47" s="61" t="str">
        <f>[6]Ит.пр!C10</f>
        <v>КОЗЛОВ Роман Николаевич</v>
      </c>
      <c r="D47" s="61" t="str">
        <f>[6]Ит.пр!D10</f>
        <v>27.08.96, 1р</v>
      </c>
      <c r="E47" s="61" t="str">
        <f>[6]Ит.пр!E10</f>
        <v>Р.Алт.</v>
      </c>
      <c r="F47" s="61" t="str">
        <f>[6]Ит.пр!F10</f>
        <v>Г-Алтайск, с/к"Барс"</v>
      </c>
      <c r="G47" s="110">
        <f>[6]Ит.пр!G10</f>
        <v>0</v>
      </c>
      <c r="H47" s="62" t="str">
        <f>[6]Ит.пр!H10</f>
        <v>Долчин О.В.</v>
      </c>
      <c r="I47" s="40"/>
    </row>
    <row r="48" spans="1:10" ht="23.1" hidden="1" customHeight="1" thickBot="1">
      <c r="A48" s="143"/>
      <c r="B48" s="101" t="s">
        <v>12</v>
      </c>
      <c r="C48" s="48" t="str">
        <f>[6]Ит.пр!C11</f>
        <v>ЧУМАШЕВ Кара Сергеевич</v>
      </c>
      <c r="D48" s="48" t="str">
        <f>[6]Ит.пр!D11</f>
        <v>13.11.98, 1р</v>
      </c>
      <c r="E48" s="48" t="str">
        <f>[6]Ит.пр!E11</f>
        <v>Р.Алт.</v>
      </c>
      <c r="F48" s="48" t="str">
        <f>[6]Ит.пр!F11</f>
        <v>Г-Алтайск, с/к"Барс"</v>
      </c>
      <c r="G48" s="92">
        <f>[6]Ит.пр!G11</f>
        <v>0</v>
      </c>
      <c r="H48" s="49" t="str">
        <f>[6]Ит.пр!H11</f>
        <v>Долчин О.В.</v>
      </c>
      <c r="I48" s="11"/>
    </row>
    <row r="49" spans="1:10" ht="23.1" customHeight="1" thickBot="1">
      <c r="B49" s="13"/>
      <c r="C49" s="9"/>
      <c r="D49" s="9"/>
      <c r="E49" s="25"/>
      <c r="F49" s="9"/>
      <c r="G49" s="93"/>
      <c r="H49" s="22"/>
      <c r="I49" s="40"/>
      <c r="J49" s="41"/>
    </row>
    <row r="50" spans="1:10" ht="23.1" customHeight="1">
      <c r="A50" s="147" t="s">
        <v>21</v>
      </c>
      <c r="B50" s="42" t="s">
        <v>4</v>
      </c>
      <c r="C50" s="45" t="str">
        <f>[7]Ит.пр!C6</f>
        <v>КАЛИБЕКОВ Александр Сергеевич</v>
      </c>
      <c r="D50" s="45" t="str">
        <f>[7]Ит.пр!D6</f>
        <v>20.02.95, 1р</v>
      </c>
      <c r="E50" s="45" t="str">
        <f>[7]Ит.пр!E6</f>
        <v>Алт.</v>
      </c>
      <c r="F50" s="45" t="str">
        <f>[7]Ит.пр!F6</f>
        <v>Рубцовск, РГМ ОО "ФАРБ"</v>
      </c>
      <c r="G50" s="90">
        <f>[7]Ит.пр!G6</f>
        <v>0</v>
      </c>
      <c r="H50" s="46" t="str">
        <f>[7]Ит.пр!H6</f>
        <v>Оганесян М.А.</v>
      </c>
      <c r="I50" s="40"/>
      <c r="J50" s="41"/>
    </row>
    <row r="51" spans="1:10" ht="23.1" customHeight="1" thickBot="1">
      <c r="A51" s="148"/>
      <c r="B51" s="101" t="s">
        <v>5</v>
      </c>
      <c r="C51" s="48" t="str">
        <f>[7]Ит.пр!C7</f>
        <v>ВОРОБЬЁВ Михаил Евгеньевич</v>
      </c>
      <c r="D51" s="48" t="str">
        <f>[7]Ит.пр!D7</f>
        <v>26.07.98, 1р</v>
      </c>
      <c r="E51" s="48" t="str">
        <f>[7]Ит.пр!E7</f>
        <v>Алт.</v>
      </c>
      <c r="F51" s="48" t="str">
        <f>[7]Ит.пр!F7</f>
        <v>Бийск, с/к"Эфа"</v>
      </c>
      <c r="G51" s="92">
        <f>[7]Ит.пр!G7</f>
        <v>0</v>
      </c>
      <c r="H51" s="49" t="str">
        <f>[7]Ит.пр!H7</f>
        <v>Добыш Е.В.</v>
      </c>
      <c r="I51" s="14"/>
      <c r="J51" s="41"/>
    </row>
    <row r="52" spans="1:10" ht="23.1" hidden="1" customHeight="1">
      <c r="A52" s="148"/>
      <c r="B52" s="99" t="s">
        <v>6</v>
      </c>
      <c r="C52" s="61" t="str">
        <f>[7]Ит.пр!C8</f>
        <v/>
      </c>
      <c r="D52" s="61" t="str">
        <f>[7]Ит.пр!D8</f>
        <v/>
      </c>
      <c r="E52" s="61" t="str">
        <f>[7]Ит.пр!E8</f>
        <v/>
      </c>
      <c r="F52" s="61" t="str">
        <f>[7]Ит.пр!F8</f>
        <v/>
      </c>
      <c r="G52" s="110" t="str">
        <f>[7]Ит.пр!G8</f>
        <v/>
      </c>
      <c r="H52" s="62" t="str">
        <f>[7]Ит.пр!H8</f>
        <v/>
      </c>
      <c r="I52" s="14"/>
      <c r="J52" s="41"/>
    </row>
    <row r="53" spans="1:10" ht="23.1" hidden="1" customHeight="1">
      <c r="A53" s="148"/>
      <c r="B53" s="97" t="s">
        <v>6</v>
      </c>
      <c r="C53" s="44" t="str">
        <f>[7]Ит.пр!C9</f>
        <v/>
      </c>
      <c r="D53" s="44" t="str">
        <f>[7]Ит.пр!D9</f>
        <v/>
      </c>
      <c r="E53" s="44" t="str">
        <f>[7]Ит.пр!E9</f>
        <v/>
      </c>
      <c r="F53" s="44" t="str">
        <f>[7]Ит.пр!F9</f>
        <v/>
      </c>
      <c r="G53" s="91" t="str">
        <f>[7]Ит.пр!G9</f>
        <v/>
      </c>
      <c r="H53" s="47" t="str">
        <f>[7]Ит.пр!H9</f>
        <v/>
      </c>
      <c r="I53" s="40"/>
    </row>
    <row r="54" spans="1:10" ht="23.1" hidden="1" customHeight="1">
      <c r="A54" s="148"/>
      <c r="B54" s="97" t="s">
        <v>12</v>
      </c>
      <c r="C54" s="44" t="str">
        <f>[7]Ит.пр!C10</f>
        <v/>
      </c>
      <c r="D54" s="44" t="str">
        <f>[7]Ит.пр!D10</f>
        <v/>
      </c>
      <c r="E54" s="44" t="str">
        <f>[7]Ит.пр!E10</f>
        <v/>
      </c>
      <c r="F54" s="44" t="str">
        <f>[7]Ит.пр!F10</f>
        <v/>
      </c>
      <c r="G54" s="91" t="str">
        <f>[7]Ит.пр!G10</f>
        <v/>
      </c>
      <c r="H54" s="47" t="str">
        <f>[7]Ит.пр!H10</f>
        <v/>
      </c>
      <c r="I54" s="40"/>
    </row>
    <row r="55" spans="1:10" ht="23.1" hidden="1" customHeight="1" thickBot="1">
      <c r="A55" s="149"/>
      <c r="B55" s="101" t="s">
        <v>12</v>
      </c>
      <c r="C55" s="48" t="str">
        <f>[7]Ит.пр!C11</f>
        <v/>
      </c>
      <c r="D55" s="48" t="str">
        <f>[7]Ит.пр!D11</f>
        <v/>
      </c>
      <c r="E55" s="48" t="str">
        <f>[7]Ит.пр!E11</f>
        <v/>
      </c>
      <c r="F55" s="48" t="str">
        <f>[7]Ит.пр!F11</f>
        <v/>
      </c>
      <c r="G55" s="92" t="str">
        <f>[7]Ит.пр!G11</f>
        <v/>
      </c>
      <c r="H55" s="49" t="str">
        <f>[7]Ит.пр!H11</f>
        <v/>
      </c>
      <c r="I55" s="11"/>
    </row>
    <row r="56" spans="1:10" ht="23.1" hidden="1" customHeight="1" thickBot="1">
      <c r="B56" s="51"/>
      <c r="C56" s="52"/>
      <c r="D56" s="52"/>
      <c r="E56" s="53"/>
      <c r="F56" s="52"/>
      <c r="G56" s="103"/>
      <c r="H56" s="54"/>
      <c r="I56" s="40"/>
      <c r="J56" s="41"/>
    </row>
    <row r="57" spans="1:10" ht="23.1" hidden="1" customHeight="1">
      <c r="A57" s="144" t="s">
        <v>22</v>
      </c>
      <c r="B57" s="42" t="s">
        <v>4</v>
      </c>
      <c r="C57" s="45" t="str">
        <f>[8]Ит.пр!C6</f>
        <v>СТЕННИКОВ Вячеслав Иванович</v>
      </c>
      <c r="D57" s="45" t="str">
        <f>[8]Ит.пр!D6</f>
        <v>25.03.97, КМС</v>
      </c>
      <c r="E57" s="45" t="str">
        <f>[8]Ит.пр!E6</f>
        <v>СФО</v>
      </c>
      <c r="F57" s="45" t="str">
        <f>[8]Ит.пр!F6</f>
        <v>Новосибирская, Новосибирск, МО</v>
      </c>
      <c r="G57" s="90">
        <f>[8]Ит.пр!G6</f>
        <v>0</v>
      </c>
      <c r="H57" s="46" t="str">
        <f>[8]Ит.пр!H6</f>
        <v>Гуща Р.А., Томилов И.А.</v>
      </c>
      <c r="I57" s="40"/>
      <c r="J57" s="41"/>
    </row>
    <row r="58" spans="1:10" ht="23.1" hidden="1" customHeight="1">
      <c r="A58" s="145"/>
      <c r="B58" s="97" t="s">
        <v>5</v>
      </c>
      <c r="C58" s="44" t="str">
        <f>[8]Ит.пр!C7</f>
        <v>МАЛАХОВ Никита Максимович</v>
      </c>
      <c r="D58" s="44" t="str">
        <f>[8]Ит.пр!D7</f>
        <v>07.05.98, 1р</v>
      </c>
      <c r="E58" s="44" t="str">
        <f>[8]Ит.пр!E7</f>
        <v>СФО</v>
      </c>
      <c r="F58" s="44" t="str">
        <f>[8]Ит.пр!F7</f>
        <v>Новосибирская, Новосибирск, МО</v>
      </c>
      <c r="G58" s="91">
        <f>[8]Ит.пр!G7</f>
        <v>0</v>
      </c>
      <c r="H58" s="47" t="str">
        <f>[8]Ит.пр!H7</f>
        <v>Гуща Р.А., Томилов И.А.</v>
      </c>
      <c r="I58" s="14"/>
      <c r="J58" s="41"/>
    </row>
    <row r="59" spans="1:10" ht="23.1" hidden="1" customHeight="1">
      <c r="A59" s="145"/>
      <c r="B59" s="97" t="s">
        <v>6</v>
      </c>
      <c r="C59" s="44" t="str">
        <f>[8]Ит.пр!C8</f>
        <v>ШАХМАТОВ Артем Сергеевич</v>
      </c>
      <c r="D59" s="44" t="str">
        <f>[8]Ит.пр!D8</f>
        <v>04.10.92, КМС</v>
      </c>
      <c r="E59" s="44" t="str">
        <f>[8]Ит.пр!E8</f>
        <v>СФО</v>
      </c>
      <c r="F59" s="44" t="str">
        <f>[8]Ит.пр!F8</f>
        <v>Омская, Омск, МО</v>
      </c>
      <c r="G59" s="91">
        <f>[8]Ит.пр!G8</f>
        <v>0</v>
      </c>
      <c r="H59" s="47" t="str">
        <f>[8]Ит.пр!H8</f>
        <v>Ирлицин Д.Б. Горбунов А.В.</v>
      </c>
      <c r="I59" s="14"/>
      <c r="J59" s="41"/>
    </row>
    <row r="60" spans="1:10" ht="23.1" hidden="1" customHeight="1">
      <c r="A60" s="145"/>
      <c r="B60" s="97" t="s">
        <v>6</v>
      </c>
      <c r="C60" s="44" t="str">
        <f>[8]Ит.пр!C9</f>
        <v>ХАЛИТОВ Арсен Сайдуллаевич</v>
      </c>
      <c r="D60" s="44" t="str">
        <f>[8]Ит.пр!D9</f>
        <v>13.02.88, МС</v>
      </c>
      <c r="E60" s="44" t="str">
        <f>[8]Ит.пр!E9</f>
        <v>СФО</v>
      </c>
      <c r="F60" s="44" t="str">
        <f>[8]Ит.пр!F9</f>
        <v>Красноярский, Красноярск</v>
      </c>
      <c r="G60" s="91">
        <f>[8]Ит.пр!G9</f>
        <v>0</v>
      </c>
      <c r="H60" s="47" t="str">
        <f>[8]Ит.пр!H9</f>
        <v xml:space="preserve">Знаменский Г.Е.
Гутов Б.Г.
</v>
      </c>
      <c r="I60" s="40"/>
    </row>
    <row r="61" spans="1:10" ht="23.1" hidden="1" customHeight="1">
      <c r="A61" s="145"/>
      <c r="B61" s="97" t="s">
        <v>12</v>
      </c>
      <c r="C61" s="44" t="str">
        <f>[8]Ит.пр!C10</f>
        <v>КОВИН Андрей Вячеславович</v>
      </c>
      <c r="D61" s="44" t="str">
        <f>[8]Ит.пр!D10</f>
        <v>16.06.82, КМС</v>
      </c>
      <c r="E61" s="44" t="str">
        <f>[8]Ит.пр!E10</f>
        <v>СФО</v>
      </c>
      <c r="F61" s="44" t="str">
        <f>[8]Ит.пр!F10</f>
        <v>Новосибирская, Новосибирск, МО</v>
      </c>
      <c r="G61" s="91">
        <f>[8]Ит.пр!G10</f>
        <v>0</v>
      </c>
      <c r="H61" s="47" t="str">
        <f>[8]Ит.пр!H10</f>
        <v>Постников Д.А.</v>
      </c>
      <c r="I61" s="40"/>
    </row>
    <row r="62" spans="1:10" ht="23.1" hidden="1" customHeight="1" thickBot="1">
      <c r="A62" s="146"/>
      <c r="B62" s="101" t="s">
        <v>12</v>
      </c>
      <c r="C62" s="48" t="str">
        <f>[8]Ит.пр!C11</f>
        <v>СИКАМОВ Салих Сабитович</v>
      </c>
      <c r="D62" s="48" t="str">
        <f>[8]Ит.пр!D11</f>
        <v>01.09.94, КМС</v>
      </c>
      <c r="E62" s="48" t="str">
        <f>[8]Ит.пр!E11</f>
        <v>СФО</v>
      </c>
      <c r="F62" s="48" t="str">
        <f>[8]Ит.пр!F11</f>
        <v>Красноярский, Красноярск</v>
      </c>
      <c r="G62" s="92">
        <f>[8]Ит.пр!G11</f>
        <v>0</v>
      </c>
      <c r="H62" s="49" t="str">
        <f>[8]Ит.пр!H11</f>
        <v>Знаменский Г.Е., Галкин ВФ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40"/>
      <c r="J63" s="41"/>
    </row>
    <row r="64" spans="1:10" ht="23.1" hidden="1" customHeight="1">
      <c r="A64" s="141" t="s">
        <v>23</v>
      </c>
      <c r="B64" s="42" t="s">
        <v>4</v>
      </c>
      <c r="C64" s="45" t="str">
        <f>[9]Ит.пр!C6</f>
        <v>КЫРГЫС Аржаан Вячеславович</v>
      </c>
      <c r="D64" s="45" t="str">
        <f>[9]Ит.пр!D6</f>
        <v>30.01.84, МС</v>
      </c>
      <c r="E64" s="45" t="str">
        <f>[9]Ит.пр!E6</f>
        <v>СФО</v>
      </c>
      <c r="F64" s="45" t="str">
        <f>[9]Ит.пр!F6</f>
        <v>Р.Тыва</v>
      </c>
      <c r="G64" s="90">
        <f>[9]Ит.пр!G6</f>
        <v>0</v>
      </c>
      <c r="H64" s="46" t="str">
        <f>[9]Ит.пр!H6</f>
        <v>Монгуш ВК</v>
      </c>
      <c r="I64" s="40"/>
      <c r="J64" s="41"/>
    </row>
    <row r="65" spans="1:10" ht="23.1" hidden="1" customHeight="1">
      <c r="A65" s="142"/>
      <c r="B65" s="97" t="s">
        <v>5</v>
      </c>
      <c r="C65" s="44" t="str">
        <f>[9]Ит.пр!C7</f>
        <v>БАРАНОВ Андрей Алексеевич</v>
      </c>
      <c r="D65" s="44" t="str">
        <f>[9]Ит.пр!D7</f>
        <v>04.02.82, КМС</v>
      </c>
      <c r="E65" s="44" t="str">
        <f>[9]Ит.пр!E7</f>
        <v>СФО</v>
      </c>
      <c r="F65" s="44" t="str">
        <f>[9]Ит.пр!F7</f>
        <v>Р.Бурятия, Улан-Уде, МО</v>
      </c>
      <c r="G65" s="91">
        <f>[9]Ит.пр!G7</f>
        <v>0</v>
      </c>
      <c r="H65" s="47" t="str">
        <f>[9]Ит.пр!H7</f>
        <v>Цыдыпов Б.П.</v>
      </c>
      <c r="I65" s="14"/>
      <c r="J65" s="41"/>
    </row>
    <row r="66" spans="1:10" ht="23.1" hidden="1" customHeight="1">
      <c r="A66" s="142"/>
      <c r="B66" s="97" t="s">
        <v>6</v>
      </c>
      <c r="C66" s="44" t="str">
        <f>[9]Ит.пр!C8</f>
        <v>ЗАВЬЯНОВ Григорий Васильевич</v>
      </c>
      <c r="D66" s="44" t="str">
        <f>[9]Ит.пр!D8</f>
        <v>20.10.82, КМС</v>
      </c>
      <c r="E66" s="44" t="str">
        <f>[9]Ит.пр!E8</f>
        <v>СФО</v>
      </c>
      <c r="F66" s="44" t="str">
        <f>[9]Ит.пр!F8</f>
        <v>Забайкальский, Чита, МО</v>
      </c>
      <c r="G66" s="91">
        <f>[9]Ит.пр!G8</f>
        <v>0</v>
      </c>
      <c r="H66" s="47" t="str">
        <f>[9]Ит.пр!H8</f>
        <v>Бадмацеренов</v>
      </c>
      <c r="I66" s="14"/>
      <c r="J66" s="41"/>
    </row>
    <row r="67" spans="1:10" ht="23.1" hidden="1" customHeight="1">
      <c r="A67" s="142"/>
      <c r="B67" s="97" t="s">
        <v>6</v>
      </c>
      <c r="C67" s="44" t="str">
        <f>[9]Ит.пр!C9</f>
        <v>АГАФОНОВ Николай Валерьевич</v>
      </c>
      <c r="D67" s="44" t="str">
        <f>[9]Ит.пр!D9</f>
        <v>26.07.83, КМС</v>
      </c>
      <c r="E67" s="44" t="str">
        <f>[9]Ит.пр!E9</f>
        <v>СФО</v>
      </c>
      <c r="F67" s="44" t="str">
        <f>[9]Ит.пр!F9</f>
        <v>Иркутская, Иркутск, МО</v>
      </c>
      <c r="G67" s="91">
        <f>[9]Ит.пр!G9</f>
        <v>0</v>
      </c>
      <c r="H67" s="47" t="str">
        <f>[9]Ит.пр!H9</f>
        <v>Дубинский</v>
      </c>
      <c r="I67" s="40"/>
    </row>
    <row r="68" spans="1:10" ht="23.1" hidden="1" customHeight="1">
      <c r="A68" s="142"/>
      <c r="B68" s="97" t="s">
        <v>12</v>
      </c>
      <c r="C68" s="44" t="str">
        <f>[9]Ит.пр!C10</f>
        <v>ИРЛИЦИН Дмитрий Борисович</v>
      </c>
      <c r="D68" s="44" t="str">
        <f>[9]Ит.пр!D10</f>
        <v>17.10.82, КМС</v>
      </c>
      <c r="E68" s="44" t="str">
        <f>[9]Ит.пр!E10</f>
        <v>СФО</v>
      </c>
      <c r="F68" s="44" t="str">
        <f>[9]Ит.пр!F10</f>
        <v>Омская, Омск, МО</v>
      </c>
      <c r="G68" s="91">
        <f>[9]Ит.пр!G10</f>
        <v>0</v>
      </c>
      <c r="H68" s="47" t="str">
        <f>[9]Ит.пр!H10</f>
        <v>Ирлицын Д.Б.</v>
      </c>
      <c r="I68" s="40"/>
    </row>
    <row r="69" spans="1:10" ht="23.1" hidden="1" customHeight="1" thickBot="1">
      <c r="A69" s="143"/>
      <c r="B69" s="101" t="s">
        <v>13</v>
      </c>
      <c r="C69" s="48" t="str">
        <f>[9]Ит.пр!C11</f>
        <v/>
      </c>
      <c r="D69" s="48" t="str">
        <f>[9]Ит.пр!D11</f>
        <v/>
      </c>
      <c r="E69" s="48" t="str">
        <f>[9]Ит.пр!E11</f>
        <v/>
      </c>
      <c r="F69" s="48" t="str">
        <f>[9]Ит.пр!F11</f>
        <v/>
      </c>
      <c r="G69" s="92" t="str">
        <f>[9]Ит.пр!G11</f>
        <v/>
      </c>
      <c r="H69" s="49" t="str">
        <f>[9]Ит.пр!H11</f>
        <v/>
      </c>
      <c r="I69" s="11"/>
    </row>
    <row r="70" spans="1:10" ht="23.1" hidden="1" customHeight="1" thickBot="1">
      <c r="A70" s="1"/>
      <c r="B70" s="50"/>
      <c r="C70" s="10"/>
      <c r="D70" s="10"/>
      <c r="E70" s="26"/>
      <c r="F70" s="10"/>
      <c r="G70" s="104"/>
      <c r="H70" s="21"/>
      <c r="I70" s="40"/>
      <c r="J70" s="41"/>
    </row>
    <row r="71" spans="1:10" ht="23.1" hidden="1" customHeight="1">
      <c r="A71" s="144" t="s">
        <v>24</v>
      </c>
      <c r="B71" s="42" t="s">
        <v>4</v>
      </c>
      <c r="C71" s="56" t="str">
        <f>[10]Ит.пр!C6</f>
        <v>АНДРЮШКО Дмитрий Васильевич</v>
      </c>
      <c r="D71" s="56" t="str">
        <f>[10]Ит.пр!D6</f>
        <v>20.01.92, КМС</v>
      </c>
      <c r="E71" s="56" t="str">
        <f>[10]Ит.пр!E6</f>
        <v>СФО</v>
      </c>
      <c r="F71" s="56" t="str">
        <f>[10]Ит.пр!F6</f>
        <v>Красноярский, Красноярск</v>
      </c>
      <c r="G71" s="106">
        <f>[10]Ит.пр!G6</f>
        <v>0</v>
      </c>
      <c r="H71" s="57" t="str">
        <f>[10]Ит.пр!H6</f>
        <v xml:space="preserve">Знаменский Г.Е.
Хориков В.А.
</v>
      </c>
      <c r="I71" s="40"/>
      <c r="J71" s="41"/>
    </row>
    <row r="72" spans="1:10" ht="23.1" hidden="1" customHeight="1">
      <c r="A72" s="145"/>
      <c r="B72" s="97" t="s">
        <v>5</v>
      </c>
      <c r="C72" s="55" t="str">
        <f>[10]Ит.пр!C7</f>
        <v>ДАРДАЕВ Сергей Юрьевич</v>
      </c>
      <c r="D72" s="55" t="str">
        <f>[10]Ит.пр!D7</f>
        <v>26.05.80, КМС</v>
      </c>
      <c r="E72" s="55" t="str">
        <f>[10]Ит.пр!E7</f>
        <v>СФО</v>
      </c>
      <c r="F72" s="55" t="str">
        <f>[10]Ит.пр!F7</f>
        <v>Р.Бурятия, Улан-Уде, МО</v>
      </c>
      <c r="G72" s="105">
        <f>[10]Ит.пр!G7</f>
        <v>0</v>
      </c>
      <c r="H72" s="58" t="str">
        <f>[10]Ит.пр!H7</f>
        <v>Цыдыпов Б.П.</v>
      </c>
      <c r="I72" s="14"/>
      <c r="J72" s="41"/>
    </row>
    <row r="73" spans="1:10" ht="23.1" hidden="1" customHeight="1">
      <c r="A73" s="145"/>
      <c r="B73" s="97" t="s">
        <v>6</v>
      </c>
      <c r="C73" s="55" t="str">
        <f>[10]Ит.пр!C8</f>
        <v/>
      </c>
      <c r="D73" s="55" t="str">
        <f>[10]Ит.пр!D8</f>
        <v/>
      </c>
      <c r="E73" s="55" t="str">
        <f>[10]Ит.пр!E8</f>
        <v/>
      </c>
      <c r="F73" s="55" t="str">
        <f>[10]Ит.пр!F8</f>
        <v/>
      </c>
      <c r="G73" s="105" t="str">
        <f>[10]Ит.пр!G8</f>
        <v/>
      </c>
      <c r="H73" s="58" t="str">
        <f>[10]Ит.пр!H8</f>
        <v/>
      </c>
      <c r="I73" s="14"/>
      <c r="J73" s="41"/>
    </row>
    <row r="74" spans="1:10" ht="23.1" hidden="1" customHeight="1">
      <c r="A74" s="145"/>
      <c r="B74" s="97" t="s">
        <v>6</v>
      </c>
      <c r="C74" s="55" t="str">
        <f>[10]Ит.пр!C9</f>
        <v/>
      </c>
      <c r="D74" s="55" t="str">
        <f>[10]Ит.пр!D9</f>
        <v/>
      </c>
      <c r="E74" s="55" t="str">
        <f>[10]Ит.пр!E9</f>
        <v/>
      </c>
      <c r="F74" s="55" t="str">
        <f>[10]Ит.пр!F9</f>
        <v/>
      </c>
      <c r="G74" s="105" t="str">
        <f>[10]Ит.пр!G9</f>
        <v/>
      </c>
      <c r="H74" s="58" t="str">
        <f>[10]Ит.пр!H9</f>
        <v/>
      </c>
      <c r="I74" s="40"/>
    </row>
    <row r="75" spans="1:10" ht="23.1" hidden="1" customHeight="1">
      <c r="A75" s="145"/>
      <c r="B75" s="97" t="s">
        <v>12</v>
      </c>
      <c r="C75" s="55" t="str">
        <f>[10]Ит.пр!C10</f>
        <v/>
      </c>
      <c r="D75" s="55" t="str">
        <f>[10]Ит.пр!D10</f>
        <v/>
      </c>
      <c r="E75" s="55" t="str">
        <f>[10]Ит.пр!E10</f>
        <v/>
      </c>
      <c r="F75" s="55" t="str">
        <f>[10]Ит.пр!F10</f>
        <v/>
      </c>
      <c r="G75" s="105" t="str">
        <f>[10]Ит.пр!G10</f>
        <v/>
      </c>
      <c r="H75" s="58" t="str">
        <f>[10]Ит.пр!H10</f>
        <v/>
      </c>
      <c r="I75" s="40"/>
    </row>
    <row r="76" spans="1:10" ht="23.1" hidden="1" customHeight="1" thickBot="1">
      <c r="A76" s="146"/>
      <c r="B76" s="101" t="s">
        <v>12</v>
      </c>
      <c r="C76" s="59" t="str">
        <f>[10]Ит.пр!C11</f>
        <v/>
      </c>
      <c r="D76" s="59" t="str">
        <f>[10]Ит.пр!D11</f>
        <v/>
      </c>
      <c r="E76" s="59" t="str">
        <f>[10]Ит.пр!E11</f>
        <v/>
      </c>
      <c r="F76" s="59" t="str">
        <f>[10]Ит.пр!F11</f>
        <v/>
      </c>
      <c r="G76" s="107" t="str">
        <f>[10]Ит.пр!G11</f>
        <v/>
      </c>
      <c r="H76" s="60" t="str">
        <f>[10]Ит.пр!H11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08">
        <v>0</v>
      </c>
      <c r="J77" s="9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08">
        <v>0</v>
      </c>
      <c r="J78" s="96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С.М.Трескин</v>
      </c>
      <c r="G79" s="24"/>
      <c r="H79" s="6"/>
      <c r="I79" s="14"/>
      <c r="J79" s="41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/г.Бийск/</v>
      </c>
      <c r="G80" s="23"/>
      <c r="H80" s="7"/>
      <c r="I80" s="14"/>
      <c r="J80" s="41"/>
    </row>
    <row r="81" spans="1:19" ht="23.1" customHeight="1">
      <c r="A81" s="1"/>
      <c r="B81" s="24" t="str">
        <f>[1]реквизиты!$A$8</f>
        <v>Гл. секретарь, судья 1К</v>
      </c>
      <c r="C81" s="7"/>
      <c r="D81" s="7"/>
      <c r="E81" s="28"/>
      <c r="F81" s="24" t="str">
        <f>[1]реквизиты!$G$8</f>
        <v>П.В.Шалюта</v>
      </c>
      <c r="G81" s="24"/>
      <c r="H81" s="6"/>
      <c r="I81" s="40"/>
    </row>
    <row r="82" spans="1:19" ht="23.1" customHeight="1">
      <c r="C82" s="1"/>
      <c r="F82" t="str">
        <f>[1]реквизиты!$G$9</f>
        <v>/г.Бийск/</v>
      </c>
      <c r="H82" s="7"/>
      <c r="I82" s="4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A42:H42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24" zoomScaleNormal="100" workbookViewId="0">
      <selection activeCell="C25" sqref="C2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5" t="s">
        <v>7</v>
      </c>
      <c r="B1" s="155"/>
      <c r="C1" s="155"/>
      <c r="D1" s="155"/>
      <c r="E1" s="155"/>
      <c r="F1" s="155"/>
      <c r="G1" s="155"/>
      <c r="H1" s="155"/>
      <c r="I1" s="155"/>
    </row>
    <row r="2" spans="1:10" ht="28.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</row>
    <row r="3" spans="1:10" ht="40.5" customHeight="1">
      <c r="A3" s="156" t="str">
        <f>[1]реквизиты!$A$2</f>
        <v xml:space="preserve">Чемпионат г.Бийска по боевому самбо в рамках фестиваля спортивной борьбы, посвященного ДНЮ ПОБЕДЫ </v>
      </c>
      <c r="B3" s="156"/>
      <c r="C3" s="156"/>
      <c r="D3" s="156"/>
      <c r="E3" s="156"/>
      <c r="F3" s="156"/>
      <c r="G3" s="156"/>
      <c r="H3" s="156"/>
      <c r="I3" s="156"/>
    </row>
    <row r="4" spans="1:10" ht="16.5" customHeight="1" thickBot="1">
      <c r="A4" s="136" t="str">
        <f>[1]реквизиты!$A$3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  <c r="I4" s="136"/>
    </row>
    <row r="5" spans="1:10" ht="3.75" hidden="1" customHeight="1" thickBot="1">
      <c r="A5" s="136"/>
      <c r="B5" s="136"/>
      <c r="C5" s="136"/>
      <c r="D5" s="136"/>
      <c r="E5" s="136"/>
      <c r="F5" s="136"/>
      <c r="G5" s="136"/>
      <c r="H5" s="136"/>
      <c r="I5" s="136"/>
    </row>
    <row r="6" spans="1:10" ht="11.1" customHeight="1">
      <c r="B6" s="152" t="s">
        <v>0</v>
      </c>
      <c r="C6" s="139" t="s">
        <v>1</v>
      </c>
      <c r="D6" s="139" t="s">
        <v>2</v>
      </c>
      <c r="E6" s="139" t="s">
        <v>16</v>
      </c>
      <c r="F6" s="139" t="s">
        <v>17</v>
      </c>
      <c r="G6" s="137"/>
      <c r="H6" s="157" t="s">
        <v>3</v>
      </c>
      <c r="I6" s="159"/>
    </row>
    <row r="7" spans="1:10" ht="13.5" customHeight="1" thickBot="1">
      <c r="B7" s="153"/>
      <c r="C7" s="140"/>
      <c r="D7" s="140"/>
      <c r="E7" s="140"/>
      <c r="F7" s="140"/>
      <c r="G7" s="138"/>
      <c r="H7" s="158"/>
      <c r="I7" s="159"/>
    </row>
    <row r="8" spans="1:10" ht="23.1" hidden="1" customHeight="1">
      <c r="A8" s="141" t="s">
        <v>9</v>
      </c>
      <c r="B8" s="85" t="s">
        <v>4</v>
      </c>
      <c r="C8" s="45" t="s">
        <v>55</v>
      </c>
      <c r="D8" s="45" t="s">
        <v>56</v>
      </c>
      <c r="E8" s="45" t="s">
        <v>57</v>
      </c>
      <c r="F8" s="45" t="s">
        <v>58</v>
      </c>
      <c r="G8" s="90">
        <v>0</v>
      </c>
      <c r="H8" s="46" t="s">
        <v>59</v>
      </c>
      <c r="I8" s="160"/>
      <c r="J8" s="135"/>
    </row>
    <row r="9" spans="1:10" ht="23.1" hidden="1" customHeight="1">
      <c r="A9" s="142"/>
      <c r="B9" s="86" t="s">
        <v>5</v>
      </c>
      <c r="C9" s="44" t="s">
        <v>60</v>
      </c>
      <c r="D9" s="44" t="s">
        <v>61</v>
      </c>
      <c r="E9" s="44" t="s">
        <v>57</v>
      </c>
      <c r="F9" s="44" t="s">
        <v>62</v>
      </c>
      <c r="G9" s="91">
        <v>0</v>
      </c>
      <c r="H9" s="47" t="s">
        <v>63</v>
      </c>
      <c r="I9" s="160"/>
      <c r="J9" s="135"/>
    </row>
    <row r="10" spans="1:10" ht="23.1" hidden="1" customHeight="1">
      <c r="A10" s="142"/>
      <c r="B10" s="87" t="s">
        <v>6</v>
      </c>
      <c r="C10" s="44" t="s">
        <v>64</v>
      </c>
      <c r="D10" s="44" t="s">
        <v>65</v>
      </c>
      <c r="E10" s="44" t="s">
        <v>57</v>
      </c>
      <c r="F10" s="44" t="s">
        <v>66</v>
      </c>
      <c r="G10" s="91">
        <v>0</v>
      </c>
      <c r="H10" s="47" t="s">
        <v>67</v>
      </c>
      <c r="I10" s="160"/>
      <c r="J10" s="135"/>
    </row>
    <row r="11" spans="1:10" ht="23.1" hidden="1" customHeight="1" thickBot="1">
      <c r="A11" s="143"/>
      <c r="B11" s="89" t="s">
        <v>6</v>
      </c>
      <c r="C11" s="48" t="s">
        <v>68</v>
      </c>
      <c r="D11" s="48" t="s">
        <v>69</v>
      </c>
      <c r="E11" s="48" t="s">
        <v>57</v>
      </c>
      <c r="F11" s="48" t="s">
        <v>70</v>
      </c>
      <c r="G11" s="92">
        <v>0</v>
      </c>
      <c r="H11" s="49" t="s">
        <v>71</v>
      </c>
      <c r="I11" s="160"/>
      <c r="J11" s="135"/>
    </row>
    <row r="12" spans="1:10" ht="23.1" hidden="1" customHeight="1">
      <c r="A12" s="63"/>
      <c r="B12" s="109" t="s">
        <v>12</v>
      </c>
      <c r="C12" s="61" t="s">
        <v>72</v>
      </c>
      <c r="D12" s="61" t="s">
        <v>73</v>
      </c>
      <c r="E12" s="61" t="s">
        <v>57</v>
      </c>
      <c r="F12" s="61" t="s">
        <v>58</v>
      </c>
      <c r="G12" s="110">
        <v>0</v>
      </c>
      <c r="H12" s="62" t="s">
        <v>74</v>
      </c>
      <c r="I12" s="154"/>
      <c r="J12" s="135"/>
    </row>
    <row r="13" spans="1:10" ht="23.1" hidden="1" customHeight="1" thickBot="1">
      <c r="A13" s="64"/>
      <c r="B13" s="89" t="s">
        <v>12</v>
      </c>
      <c r="C13" s="48" t="s">
        <v>75</v>
      </c>
      <c r="D13" s="48" t="s">
        <v>76</v>
      </c>
      <c r="E13" s="48" t="s">
        <v>57</v>
      </c>
      <c r="F13" s="48" t="s">
        <v>77</v>
      </c>
      <c r="G13" s="92">
        <v>0</v>
      </c>
      <c r="H13" s="49" t="s">
        <v>78</v>
      </c>
      <c r="I13" s="154"/>
      <c r="J13" s="135"/>
    </row>
    <row r="14" spans="1:10" ht="23.1" hidden="1" customHeight="1" thickBot="1">
      <c r="B14" s="8"/>
      <c r="C14" s="9"/>
      <c r="D14" s="9"/>
      <c r="E14" s="25"/>
      <c r="F14" s="9"/>
      <c r="G14" s="93"/>
      <c r="H14" s="9"/>
      <c r="I14" s="100"/>
      <c r="J14" s="135"/>
    </row>
    <row r="15" spans="1:10" ht="23.1" customHeight="1">
      <c r="A15" s="141" t="s">
        <v>10</v>
      </c>
      <c r="B15" s="42" t="s">
        <v>4</v>
      </c>
      <c r="C15" s="45" t="str">
        <f>[2]Ит.пр!C6</f>
        <v>ЧЫЛБАК Ааржаан Игоревич</v>
      </c>
      <c r="D15" s="45" t="str">
        <f>[2]Ит.пр!D6</f>
        <v>05.10.94, МС</v>
      </c>
      <c r="E15" s="45" t="str">
        <f>[2]Ит.пр!E6</f>
        <v>СФО</v>
      </c>
      <c r="F15" s="45" t="str">
        <f>[2]Ит.пр!F6</f>
        <v>Красноярский, Красноярск</v>
      </c>
      <c r="G15" s="90">
        <f>[2]Ит.пр!G6</f>
        <v>0</v>
      </c>
      <c r="H15" s="46" t="str">
        <f>[2]Ит.пр!H6</f>
        <v>Саграрян В.О.</v>
      </c>
      <c r="I15" s="100"/>
      <c r="J15" s="135"/>
    </row>
    <row r="16" spans="1:10" ht="23.1" customHeight="1">
      <c r="A16" s="142"/>
      <c r="B16" s="97" t="s">
        <v>5</v>
      </c>
      <c r="C16" s="44" t="str">
        <f>[2]Ит.пр!C7</f>
        <v>ЕНЧИНОВ Кудайберген Абрамович</v>
      </c>
      <c r="D16" s="44" t="str">
        <f>[2]Ит.пр!D7</f>
        <v>28.01.91, МС</v>
      </c>
      <c r="E16" s="44" t="str">
        <f>[2]Ит.пр!E7</f>
        <v>СФО</v>
      </c>
      <c r="F16" s="44" t="str">
        <f>[2]Ит.пр!F7</f>
        <v>Р.Алтай, Г-Алтайск, МО</v>
      </c>
      <c r="G16" s="91">
        <f>[2]Ит.пр!G7</f>
        <v>0</v>
      </c>
      <c r="H16" s="47" t="str">
        <f>[2]Ит.пр!H7</f>
        <v>Яйтаков М.Я.</v>
      </c>
      <c r="I16" s="100"/>
    </row>
    <row r="17" spans="1:16" ht="23.1" customHeight="1">
      <c r="A17" s="142"/>
      <c r="B17" s="97" t="s">
        <v>6</v>
      </c>
      <c r="C17" s="44" t="str">
        <f>[2]Ит.пр!C8</f>
        <v>САНДЫКОВ Ялтанбас Артурович</v>
      </c>
      <c r="D17" s="44" t="str">
        <f>[2]Ит.пр!D8</f>
        <v>11.12.93, КМС</v>
      </c>
      <c r="E17" s="44" t="str">
        <f>[2]Ит.пр!E8</f>
        <v>СФО</v>
      </c>
      <c r="F17" s="44" t="str">
        <f>[2]Ит.пр!F8</f>
        <v>Р.Алтай, Г-Алтайск, МО</v>
      </c>
      <c r="G17" s="91">
        <f>[2]Ит.пр!G8</f>
        <v>0</v>
      </c>
      <c r="H17" s="47" t="str">
        <f>[2]Ит.пр!H8</f>
        <v>Черепанов С.Н.</v>
      </c>
      <c r="I17" s="100"/>
    </row>
    <row r="18" spans="1:16" ht="23.1" customHeight="1" thickBot="1">
      <c r="A18" s="143"/>
      <c r="B18" s="101" t="s">
        <v>6</v>
      </c>
      <c r="C18" s="48" t="str">
        <f>[2]Ит.пр!C9</f>
        <v>ОНДАР Долаан Доруг-Оолович</v>
      </c>
      <c r="D18" s="48" t="str">
        <f>[2]Ит.пр!D9</f>
        <v>14.09.95, КМС</v>
      </c>
      <c r="E18" s="48" t="str">
        <f>[2]Ит.пр!E9</f>
        <v>СФО</v>
      </c>
      <c r="F18" s="48" t="str">
        <f>[2]Ит.пр!F9</f>
        <v>Р.Хакасия, Абакан, МО</v>
      </c>
      <c r="G18" s="92">
        <f>[2]Ит.пр!G9</f>
        <v>0</v>
      </c>
      <c r="H18" s="49" t="str">
        <f>[2]Ит.пр!H9</f>
        <v>Таскараков В.М. Фоминых А.В.</v>
      </c>
      <c r="I18" s="154"/>
    </row>
    <row r="19" spans="1:16" ht="23.1" hidden="1" customHeight="1">
      <c r="A19" s="63"/>
      <c r="B19" s="99" t="s">
        <v>12</v>
      </c>
      <c r="C19" s="61" t="str">
        <f>[2]Ит.пр!C10</f>
        <v>ЯКИНОВ Расул Александрович</v>
      </c>
      <c r="D19" s="61" t="str">
        <f>[2]Ит.пр!D10</f>
        <v>12.01.88, МС</v>
      </c>
      <c r="E19" s="61" t="str">
        <f>[2]Ит.пр!E10</f>
        <v>СФО</v>
      </c>
      <c r="F19" s="61" t="str">
        <f>[2]Ит.пр!F10</f>
        <v>Р.Алтай, Г-Алтайск, МО</v>
      </c>
      <c r="G19" s="110">
        <f>[2]Ит.пр!G10</f>
        <v>0</v>
      </c>
      <c r="H19" s="62" t="str">
        <f>[2]Ит.пр!H10</f>
        <v>Яйтаков М.Я.</v>
      </c>
      <c r="I19" s="154"/>
    </row>
    <row r="20" spans="1:16" ht="23.1" hidden="1" customHeight="1" thickBot="1">
      <c r="A20" s="64"/>
      <c r="B20" s="101" t="s">
        <v>12</v>
      </c>
      <c r="C20" s="48" t="str">
        <f>[2]Ит.пр!C11</f>
        <v>БАЛДАНОВ Дондок Даншиевич</v>
      </c>
      <c r="D20" s="48" t="str">
        <f>[2]Ит.пр!D11</f>
        <v>03.04.98, КМС</v>
      </c>
      <c r="E20" s="48" t="str">
        <f>[2]Ит.пр!E11</f>
        <v>СФО</v>
      </c>
      <c r="F20" s="48" t="str">
        <f>[2]Ит.пр!F11</f>
        <v>Р.Бурятия, Улан-Уде, МО</v>
      </c>
      <c r="G20" s="92">
        <f>[2]Ит.пр!G11</f>
        <v>0</v>
      </c>
      <c r="H20" s="49" t="str">
        <f>[2]Ит.пр!H11</f>
        <v>Цыдыпов Б.В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00"/>
      <c r="J21" s="95"/>
    </row>
    <row r="22" spans="1:16" ht="23.1" customHeight="1">
      <c r="A22" s="141" t="s">
        <v>18</v>
      </c>
      <c r="B22" s="42" t="s">
        <v>4</v>
      </c>
      <c r="C22" s="45" t="str">
        <f>[3]Ит.пр!C6</f>
        <v>ДБЫШ Кирилл Евгеньевич</v>
      </c>
      <c r="D22" s="45" t="str">
        <f>[3]Ит.пр!D6</f>
        <v>24.06.99, КМС</v>
      </c>
      <c r="E22" s="45" t="str">
        <f>[3]Ит.пр!E6</f>
        <v>Алт.</v>
      </c>
      <c r="F22" s="45" t="str">
        <f>[3]Ит.пр!F6</f>
        <v>Бийск, СШОР№3, М</v>
      </c>
      <c r="G22" s="90">
        <f>[3]Ит.пр!G6</f>
        <v>0</v>
      </c>
      <c r="H22" s="46" t="str">
        <f>[3]Ит.пр!H6</f>
        <v>Дурыманов Н.В. Гуляев А.М.</v>
      </c>
      <c r="I22" s="100"/>
      <c r="J22" s="95"/>
    </row>
    <row r="23" spans="1:16" ht="23.1" customHeight="1">
      <c r="A23" s="142"/>
      <c r="B23" s="97" t="s">
        <v>5</v>
      </c>
      <c r="C23" s="44" t="str">
        <f>[3]Ит.пр!C7</f>
        <v>КЫНЫРАКОВ Борис Константинович</v>
      </c>
      <c r="D23" s="44" t="str">
        <f>[3]Ит.пр!D7</f>
        <v>24.06.94, КМС</v>
      </c>
      <c r="E23" s="44" t="str">
        <f>[3]Ит.пр!E7</f>
        <v>Р.Алт.</v>
      </c>
      <c r="F23" s="44" t="str">
        <f>[3]Ит.пр!F7</f>
        <v>Г-Алтайск, ЦСП СК РА, Д</v>
      </c>
      <c r="G23" s="91">
        <f>[3]Ит.пр!G7</f>
        <v>0</v>
      </c>
      <c r="H23" s="47" t="str">
        <f>[3]Ит.пр!H7</f>
        <v>Яйтаков А.М.</v>
      </c>
      <c r="I23" s="100"/>
      <c r="J23" s="95"/>
    </row>
    <row r="24" spans="1:16" ht="23.1" customHeight="1">
      <c r="A24" s="142"/>
      <c r="B24" s="97" t="s">
        <v>6</v>
      </c>
      <c r="C24" s="44" t="str">
        <f>[3]Ит.пр!C8</f>
        <v>МАСЛОВ Алексей Дмитриевич</v>
      </c>
      <c r="D24" s="44" t="str">
        <f>[3]Ит.пр!D8</f>
        <v>16.09.97, 1р</v>
      </c>
      <c r="E24" s="44" t="str">
        <f>[3]Ит.пр!E8</f>
        <v>Алт.</v>
      </c>
      <c r="F24" s="44" t="str">
        <f>[3]Ит.пр!F8</f>
        <v>Рубцовск, РГМ ОО "ФАРБ"</v>
      </c>
      <c r="G24" s="91">
        <f>[3]Ит.пр!G8</f>
        <v>0</v>
      </c>
      <c r="H24" s="47" t="str">
        <f>[3]Ит.пр!H8</f>
        <v>Оганесян М.А.</v>
      </c>
      <c r="I24" s="100"/>
      <c r="J24" s="95"/>
    </row>
    <row r="25" spans="1:16" ht="23.1" customHeight="1" thickBot="1">
      <c r="A25" s="143"/>
      <c r="B25" s="101" t="s">
        <v>6</v>
      </c>
      <c r="C25" s="48" t="str">
        <f>[3]Ит.пр!C9</f>
        <v>АЧИМОВ Ринат Русланович</v>
      </c>
      <c r="D25" s="48" t="str">
        <f>[3]Ит.пр!D9</f>
        <v>26.10.99, 1р</v>
      </c>
      <c r="E25" s="48" t="str">
        <f>[3]Ит.пр!E9</f>
        <v>Р.Алт.</v>
      </c>
      <c r="F25" s="48" t="str">
        <f>[3]Ит.пр!F9</f>
        <v>Г-Алтайск, с/к"Барс"</v>
      </c>
      <c r="G25" s="92">
        <f>[3]Ит.пр!G9</f>
        <v>0</v>
      </c>
      <c r="H25" s="49" t="str">
        <f>[3]Ит.пр!H9</f>
        <v>Долчин О.В.</v>
      </c>
      <c r="I25" s="100"/>
    </row>
    <row r="26" spans="1:16" ht="23.1" hidden="1" customHeight="1">
      <c r="A26" s="63"/>
      <c r="B26" s="99" t="s">
        <v>12</v>
      </c>
      <c r="C26" s="61" t="str">
        <f>[3]Ит.пр!C10</f>
        <v>БАРБАЧАКОВ Шуну Владимирович</v>
      </c>
      <c r="D26" s="61" t="str">
        <f>[3]Ит.пр!D10</f>
        <v>27.09.99, 1р</v>
      </c>
      <c r="E26" s="61" t="str">
        <f>[3]Ит.пр!E10</f>
        <v>Р.Алт.</v>
      </c>
      <c r="F26" s="61" t="str">
        <f>[3]Ит.пр!F10</f>
        <v>Г-Алтайск, с/к"Барс"</v>
      </c>
      <c r="G26" s="110">
        <f>[3]Ит.пр!G10</f>
        <v>0</v>
      </c>
      <c r="H26" s="62" t="str">
        <f>[3]Ит.пр!H10</f>
        <v>Долчин О.В.</v>
      </c>
      <c r="I26" s="100"/>
      <c r="L26" s="17"/>
      <c r="M26" s="18"/>
      <c r="N26" s="17"/>
      <c r="O26" s="19"/>
      <c r="P26" s="43"/>
    </row>
    <row r="27" spans="1:16" ht="23.1" hidden="1" customHeight="1" thickBot="1">
      <c r="A27" s="64"/>
      <c r="B27" s="101" t="s">
        <v>12</v>
      </c>
      <c r="C27" s="48" t="str">
        <f>[3]Ит.пр!C11</f>
        <v>ЯИЛГАКОВ Санат Робертович</v>
      </c>
      <c r="D27" s="48" t="str">
        <f>[3]Ит.пр!D11</f>
        <v>12.04.96, КМС</v>
      </c>
      <c r="E27" s="48" t="str">
        <f>[3]Ит.пр!E11</f>
        <v>Р.Алт.</v>
      </c>
      <c r="F27" s="48" t="str">
        <f>[3]Ит.пр!F11</f>
        <v>Г-Алтайск, ЦСП СК РА, Д</v>
      </c>
      <c r="G27" s="92">
        <f>[3]Ит.пр!G11</f>
        <v>0</v>
      </c>
      <c r="H27" s="49" t="str">
        <f>[3]Ит.пр!H11</f>
        <v>Яйтаков А.М.</v>
      </c>
      <c r="I27" s="11"/>
    </row>
    <row r="28" spans="1:16" ht="23.1" customHeight="1" thickBot="1">
      <c r="A28" s="30"/>
      <c r="B28" s="12"/>
      <c r="C28" s="43"/>
      <c r="D28" s="16"/>
      <c r="E28" s="16"/>
      <c r="F28" s="17"/>
      <c r="G28" s="9"/>
      <c r="H28" s="20"/>
      <c r="I28" s="100"/>
      <c r="J28" s="95"/>
    </row>
    <row r="29" spans="1:16" ht="23.1" customHeight="1">
      <c r="A29" s="141" t="s">
        <v>19</v>
      </c>
      <c r="B29" s="42" t="s">
        <v>4</v>
      </c>
      <c r="C29" s="45" t="str">
        <f>[4]Ит.пр!C6</f>
        <v>ЕВГРАФОВ Евгений Юрьевич</v>
      </c>
      <c r="D29" s="45" t="str">
        <f>[4]Ит.пр!D6</f>
        <v>24.10.95, КМС</v>
      </c>
      <c r="E29" s="45" t="str">
        <f>[4]Ит.пр!E6</f>
        <v>Алт.</v>
      </c>
      <c r="F29" s="45" t="str">
        <f>[4]Ит.пр!F6</f>
        <v>Заринск, с/к"Крепость"</v>
      </c>
      <c r="G29" s="90">
        <f>[4]Ит.пр!G6</f>
        <v>0</v>
      </c>
      <c r="H29" s="46" t="str">
        <f>[4]Ит.пр!H6</f>
        <v>Нартов Д.О.</v>
      </c>
      <c r="I29" s="100"/>
      <c r="J29" s="95"/>
    </row>
    <row r="30" spans="1:16" ht="23.1" customHeight="1">
      <c r="A30" s="142"/>
      <c r="B30" s="97" t="s">
        <v>5</v>
      </c>
      <c r="C30" s="44" t="str">
        <f>[4]Ит.пр!C7</f>
        <v>ВЕРЁВКИН Денис Алексеевич</v>
      </c>
      <c r="D30" s="44" t="str">
        <f>[4]Ит.пр!D7</f>
        <v>21.04.94, 1р</v>
      </c>
      <c r="E30" s="44" t="str">
        <f>[4]Ит.пр!E7</f>
        <v>Алт.</v>
      </c>
      <c r="F30" s="44" t="str">
        <f>[4]Ит.пр!F7</f>
        <v>Бийск, с/к"Алтайский медведь"</v>
      </c>
      <c r="G30" s="91">
        <f>[4]Ит.пр!G7</f>
        <v>0</v>
      </c>
      <c r="H30" s="47" t="str">
        <f>[4]Ит.пр!H7</f>
        <v>Громов А.А.</v>
      </c>
      <c r="I30" s="100"/>
      <c r="J30" s="95"/>
    </row>
    <row r="31" spans="1:16" ht="23.1" customHeight="1">
      <c r="A31" s="142"/>
      <c r="B31" s="97" t="s">
        <v>6</v>
      </c>
      <c r="C31" s="44" t="str">
        <f>[4]Ит.пр!C8</f>
        <v/>
      </c>
      <c r="D31" s="44" t="str">
        <f>[4]Ит.пр!D8</f>
        <v/>
      </c>
      <c r="E31" s="44" t="str">
        <f>[4]Ит.пр!E8</f>
        <v/>
      </c>
      <c r="F31" s="44" t="str">
        <f>[4]Ит.пр!F8</f>
        <v/>
      </c>
      <c r="G31" s="91" t="str">
        <f>[4]Ит.пр!G8</f>
        <v/>
      </c>
      <c r="H31" s="47" t="str">
        <f>[4]Ит.пр!H8</f>
        <v/>
      </c>
      <c r="I31" s="100"/>
      <c r="J31" s="95"/>
    </row>
    <row r="32" spans="1:16" ht="23.1" customHeight="1" thickBot="1">
      <c r="A32" s="143"/>
      <c r="B32" s="101" t="s">
        <v>6</v>
      </c>
      <c r="C32" s="48" t="str">
        <f>[4]Ит.пр!C9</f>
        <v/>
      </c>
      <c r="D32" s="48" t="str">
        <f>[4]Ит.пр!D9</f>
        <v/>
      </c>
      <c r="E32" s="48" t="str">
        <f>[4]Ит.пр!E9</f>
        <v/>
      </c>
      <c r="F32" s="48" t="str">
        <f>[4]Ит.пр!F9</f>
        <v/>
      </c>
      <c r="G32" s="92" t="str">
        <f>[4]Ит.пр!G9</f>
        <v/>
      </c>
      <c r="H32" s="49" t="str">
        <f>[4]Ит.пр!H9</f>
        <v/>
      </c>
      <c r="I32" s="100"/>
    </row>
    <row r="33" spans="1:10" ht="23.1" hidden="1" customHeight="1">
      <c r="A33" s="113"/>
      <c r="B33" s="99" t="s">
        <v>12</v>
      </c>
      <c r="C33" s="61" t="str">
        <f>[4]Ит.пр!C10</f>
        <v/>
      </c>
      <c r="D33" s="61" t="str">
        <f>[4]Ит.пр!D10</f>
        <v/>
      </c>
      <c r="E33" s="61" t="str">
        <f>[4]Ит.пр!E10</f>
        <v/>
      </c>
      <c r="F33" s="61" t="str">
        <f>[4]Ит.пр!F10</f>
        <v/>
      </c>
      <c r="G33" s="110" t="str">
        <f>[4]Ит.пр!G10</f>
        <v/>
      </c>
      <c r="H33" s="62" t="str">
        <f>[4]Ит.пр!H10</f>
        <v/>
      </c>
      <c r="I33" s="100"/>
    </row>
    <row r="34" spans="1:10" ht="23.1" hidden="1" customHeight="1" thickBot="1">
      <c r="A34" s="112"/>
      <c r="B34" s="101" t="s">
        <v>12</v>
      </c>
      <c r="C34" s="48" t="str">
        <f>[4]Ит.пр!C11</f>
        <v/>
      </c>
      <c r="D34" s="48" t="str">
        <f>[4]Ит.пр!D11</f>
        <v/>
      </c>
      <c r="E34" s="48" t="str">
        <f>[4]Ит.пр!E11</f>
        <v/>
      </c>
      <c r="F34" s="48" t="str">
        <f>[4]Ит.пр!F11</f>
        <v/>
      </c>
      <c r="G34" s="92" t="str">
        <f>[4]Ит.пр!G11</f>
        <v/>
      </c>
      <c r="H34" s="49" t="str">
        <f>[4]Ит.пр!H11</f>
        <v/>
      </c>
      <c r="I34" s="100"/>
    </row>
    <row r="35" spans="1:10" ht="23.1" customHeight="1" thickBot="1">
      <c r="A35" s="30"/>
      <c r="B35" s="12"/>
      <c r="C35" s="43"/>
      <c r="D35" s="16"/>
      <c r="E35" s="16"/>
      <c r="F35" s="17"/>
      <c r="G35" s="102"/>
      <c r="H35" s="20"/>
      <c r="I35" s="100"/>
      <c r="J35" s="95"/>
    </row>
    <row r="36" spans="1:10" ht="23.1" customHeight="1">
      <c r="A36" s="141" t="s">
        <v>14</v>
      </c>
      <c r="B36" s="42" t="s">
        <v>4</v>
      </c>
      <c r="C36" s="45" t="str">
        <f>[5]Ит.пр!C6</f>
        <v>ЧАСОВСКИХ Александр Александрович</v>
      </c>
      <c r="D36" s="45" t="str">
        <f>[5]Ит.пр!D6</f>
        <v>11.05.90, КМС</v>
      </c>
      <c r="E36" s="45" t="str">
        <f>[5]Ит.пр!E6</f>
        <v>Алт.</v>
      </c>
      <c r="F36" s="45" t="str">
        <f>[5]Ит.пр!F6</f>
        <v>Бийск, с/к"Эфа"</v>
      </c>
      <c r="G36" s="90">
        <f>[5]Ит.пр!G6</f>
        <v>0</v>
      </c>
      <c r="H36" s="46" t="str">
        <f>[5]Ит.пр!H6</f>
        <v>Добыш Е.В.</v>
      </c>
      <c r="I36" s="100"/>
      <c r="J36" s="95"/>
    </row>
    <row r="37" spans="1:10" ht="23.1" customHeight="1">
      <c r="A37" s="142"/>
      <c r="B37" s="97" t="s">
        <v>5</v>
      </c>
      <c r="C37" s="44" t="str">
        <f>[5]Ит.пр!C7</f>
        <v>КЫНЫРАКОВ Иван Константинович</v>
      </c>
      <c r="D37" s="44" t="str">
        <f>[5]Ит.пр!D7</f>
        <v>22.05.89, КМС</v>
      </c>
      <c r="E37" s="44" t="str">
        <f>[5]Ит.пр!E7</f>
        <v>Алт.</v>
      </c>
      <c r="F37" s="44" t="str">
        <f>[5]Ит.пр!F7</f>
        <v>Бийск, СШОР№3, М</v>
      </c>
      <c r="G37" s="91">
        <f>[5]Ит.пр!G7</f>
        <v>0</v>
      </c>
      <c r="H37" s="47" t="str">
        <f>[5]Ит.пр!H7</f>
        <v>Дурыманов Н.В. Гуляев А.М.</v>
      </c>
      <c r="I37" s="100"/>
      <c r="J37" s="95"/>
    </row>
    <row r="38" spans="1:10" ht="23.1" customHeight="1">
      <c r="A38" s="142"/>
      <c r="B38" s="97" t="s">
        <v>6</v>
      </c>
      <c r="C38" s="44" t="str">
        <f>[5]Ит.пр!C8</f>
        <v>АСКЫЖАКОВ Виталий Викторович</v>
      </c>
      <c r="D38" s="44" t="str">
        <f>[5]Ит.пр!D8</f>
        <v>27.06.93. КМС</v>
      </c>
      <c r="E38" s="44" t="str">
        <f>[5]Ит.пр!E8</f>
        <v>Р.Алт.</v>
      </c>
      <c r="F38" s="44" t="str">
        <f>[5]Ит.пр!F8</f>
        <v>Г-Алтайск, ЦСП СК РА, Д</v>
      </c>
      <c r="G38" s="91">
        <f>[5]Ит.пр!G8</f>
        <v>0</v>
      </c>
      <c r="H38" s="47" t="str">
        <f>[5]Ит.пр!H8</f>
        <v>Яйтаков А.М.</v>
      </c>
      <c r="I38" s="100"/>
      <c r="J38" s="95"/>
    </row>
    <row r="39" spans="1:10" ht="23.1" customHeight="1" thickBot="1">
      <c r="A39" s="143"/>
      <c r="B39" s="101" t="s">
        <v>6</v>
      </c>
      <c r="C39" s="48" t="str">
        <f>[5]Ит.пр!C9</f>
        <v>ШАТОВАЛОВ Сергей Анатольевич</v>
      </c>
      <c r="D39" s="48" t="str">
        <f>[5]Ит.пр!D9</f>
        <v>12.03.00, КМС</v>
      </c>
      <c r="E39" s="48" t="str">
        <f>[5]Ит.пр!E9</f>
        <v>Алт.</v>
      </c>
      <c r="F39" s="48" t="str">
        <f>[5]Ит.пр!F9</f>
        <v>Бийск, СШОР№3, М</v>
      </c>
      <c r="G39" s="92">
        <f>[5]Ит.пр!G9</f>
        <v>0</v>
      </c>
      <c r="H39" s="49" t="str">
        <f>[5]Ит.пр!H9</f>
        <v>Дурыманов Н.В. Тебереков Г.И.</v>
      </c>
      <c r="I39" s="94" t="s">
        <v>15</v>
      </c>
    </row>
    <row r="40" spans="1:10" ht="23.1" hidden="1" customHeight="1">
      <c r="A40" s="63"/>
      <c r="B40" s="99" t="s">
        <v>12</v>
      </c>
      <c r="C40" s="61" t="str">
        <f>[5]Ит.пр!C10</f>
        <v>ПОЛЯКОВ Денис Николаевич</v>
      </c>
      <c r="D40" s="61" t="str">
        <f>[5]Ит.пр!D10</f>
        <v>15.12.99, 1р</v>
      </c>
      <c r="E40" s="61" t="str">
        <f>[5]Ит.пр!E10</f>
        <v>Алт.</v>
      </c>
      <c r="F40" s="61" t="str">
        <f>[5]Ит.пр!F10</f>
        <v>Рубцовск, РГМ ОО "ФАРБ"</v>
      </c>
      <c r="G40" s="110">
        <f>[5]Ит.пр!G10</f>
        <v>0</v>
      </c>
      <c r="H40" s="62" t="str">
        <f>[5]Ит.пр!H10</f>
        <v>Оганесян М.А.</v>
      </c>
      <c r="I40" s="100"/>
    </row>
    <row r="41" spans="1:10" ht="23.1" hidden="1" customHeight="1">
      <c r="A41" s="63"/>
      <c r="B41" s="98" t="s">
        <v>12</v>
      </c>
      <c r="C41" s="117" t="str">
        <f>[5]Ит.пр!C11</f>
        <v>ЧЕПРАСОВ Алексей Алексеевич</v>
      </c>
      <c r="D41" s="117" t="str">
        <f>[5]Ит.пр!D11</f>
        <v>12.08.97, 1р</v>
      </c>
      <c r="E41" s="117" t="str">
        <f>[5]Ит.пр!E11</f>
        <v>Алт.</v>
      </c>
      <c r="F41" s="117" t="str">
        <f>[5]Ит.пр!F11</f>
        <v>Бийск, с/к"Эфа"</v>
      </c>
      <c r="G41" s="118">
        <f>[5]Ит.пр!G11</f>
        <v>0</v>
      </c>
      <c r="H41" s="119" t="str">
        <f>[5]Ит.пр!H11</f>
        <v>Часовских А.А.</v>
      </c>
      <c r="I41" s="100"/>
    </row>
    <row r="42" spans="1:10" ht="23.1" customHeight="1" thickBot="1">
      <c r="A42" s="1"/>
      <c r="B42" s="50"/>
      <c r="C42" s="10"/>
      <c r="D42" s="10"/>
      <c r="E42" s="26"/>
      <c r="F42" s="10"/>
      <c r="G42" s="10"/>
      <c r="H42" s="21"/>
      <c r="I42" s="100"/>
      <c r="J42" s="95"/>
    </row>
    <row r="43" spans="1:10" ht="23.1" hidden="1" customHeight="1">
      <c r="A43" s="142" t="s">
        <v>20</v>
      </c>
      <c r="B43" s="42" t="s">
        <v>4</v>
      </c>
      <c r="C43" s="45" t="str">
        <f>[6]Ит.пр!C6</f>
        <v>ШУКЮРОВ Ниджат Низами Оглы</v>
      </c>
      <c r="D43" s="45" t="str">
        <f>[6]Ит.пр!D6</f>
        <v>02.03.97, КМС</v>
      </c>
      <c r="E43" s="45" t="str">
        <f>[6]Ит.пр!E6</f>
        <v>Алт.</v>
      </c>
      <c r="F43" s="45" t="str">
        <f>[6]Ит.пр!F6</f>
        <v>Бийск, СШОР№3, М</v>
      </c>
      <c r="G43" s="90">
        <f>[6]Ит.пр!G6</f>
        <v>0</v>
      </c>
      <c r="H43" s="46" t="str">
        <f>[6]Ит.пр!H6</f>
        <v>Димитриенко И.В. Гуляев А.М.</v>
      </c>
      <c r="I43" s="100"/>
      <c r="J43" s="95"/>
    </row>
    <row r="44" spans="1:10" ht="23.1" hidden="1" customHeight="1">
      <c r="A44" s="142"/>
      <c r="B44" s="97" t="s">
        <v>5</v>
      </c>
      <c r="C44" s="44" t="str">
        <f>[6]Ит.пр!C7</f>
        <v>АЛТУХОВ Александр Владимирович</v>
      </c>
      <c r="D44" s="44" t="str">
        <f>[6]Ит.пр!D7</f>
        <v>06.06.95, МС</v>
      </c>
      <c r="E44" s="44" t="str">
        <f>[6]Ит.пр!E7</f>
        <v>Алт.</v>
      </c>
      <c r="F44" s="44" t="str">
        <f>[6]Ит.пр!F7</f>
        <v>Бийск, СШОР№3, М</v>
      </c>
      <c r="G44" s="91">
        <f>[6]Ит.пр!G7</f>
        <v>0</v>
      </c>
      <c r="H44" s="47" t="str">
        <f>[6]Ит.пр!H7</f>
        <v>Шалюта П.В. Гуляев А.М.</v>
      </c>
      <c r="I44" s="100"/>
      <c r="J44" s="95"/>
    </row>
    <row r="45" spans="1:10" ht="23.1" hidden="1" customHeight="1">
      <c r="A45" s="142"/>
      <c r="B45" s="97" t="s">
        <v>6</v>
      </c>
      <c r="C45" s="44" t="str">
        <f>[6]Ит.пр!C8</f>
        <v>АВЕРИН Евгений Александрович</v>
      </c>
      <c r="D45" s="44" t="str">
        <f>[6]Ит.пр!D8</f>
        <v>02.03.96, 1р</v>
      </c>
      <c r="E45" s="44" t="str">
        <f>[6]Ит.пр!E8</f>
        <v>Алт.</v>
      </c>
      <c r="F45" s="44" t="str">
        <f>[6]Ит.пр!F8</f>
        <v>Рубцовск, РГМ ОО "ФАРБ"</v>
      </c>
      <c r="G45" s="91">
        <f>[6]Ит.пр!G8</f>
        <v>0</v>
      </c>
      <c r="H45" s="47" t="str">
        <f>[6]Ит.пр!H8</f>
        <v>Оганесян М.А.</v>
      </c>
      <c r="I45" s="100"/>
      <c r="J45" s="95"/>
    </row>
    <row r="46" spans="1:10" ht="23.1" hidden="1" customHeight="1" thickBot="1">
      <c r="A46" s="143"/>
      <c r="B46" s="101" t="s">
        <v>6</v>
      </c>
      <c r="C46" s="48" t="str">
        <f>[6]Ит.пр!C9</f>
        <v>ТАЙБОРИН Аскар Аматович</v>
      </c>
      <c r="D46" s="48" t="str">
        <f>[6]Ит.пр!D9</f>
        <v>28.10.94, КМС</v>
      </c>
      <c r="E46" s="48" t="str">
        <f>[6]Ит.пр!E9</f>
        <v>Р.Алт.</v>
      </c>
      <c r="F46" s="48" t="str">
        <f>[6]Ит.пр!F9</f>
        <v>Г-Алтайск, ЦСП СК РА, Д</v>
      </c>
      <c r="G46" s="92">
        <f>[6]Ит.пр!G9</f>
        <v>0</v>
      </c>
      <c r="H46" s="49" t="str">
        <f>[6]Ит.пр!H9</f>
        <v>Яйтаков М.Я.</v>
      </c>
      <c r="I46" s="100"/>
    </row>
    <row r="47" spans="1:10" ht="23.1" hidden="1" customHeight="1">
      <c r="A47" s="63"/>
      <c r="B47" s="99" t="s">
        <v>12</v>
      </c>
      <c r="C47" s="61" t="str">
        <f>[6]Ит.пр!C10</f>
        <v>КОЗЛОВ Роман Николаевич</v>
      </c>
      <c r="D47" s="61" t="str">
        <f>[6]Ит.пр!D10</f>
        <v>27.08.96, 1р</v>
      </c>
      <c r="E47" s="61" t="str">
        <f>[6]Ит.пр!E10</f>
        <v>Р.Алт.</v>
      </c>
      <c r="F47" s="61" t="str">
        <f>[6]Ит.пр!F10</f>
        <v>Г-Алтайск, с/к"Барс"</v>
      </c>
      <c r="G47" s="110">
        <f>[6]Ит.пр!G10</f>
        <v>0</v>
      </c>
      <c r="H47" s="62" t="str">
        <f>[6]Ит.пр!H10</f>
        <v>Долчин О.В.</v>
      </c>
      <c r="I47" s="100"/>
    </row>
    <row r="48" spans="1:10" ht="23.1" hidden="1" customHeight="1" thickBot="1">
      <c r="A48" s="64"/>
      <c r="B48" s="101" t="s">
        <v>12</v>
      </c>
      <c r="C48" s="48" t="str">
        <f>[6]Ит.пр!C11</f>
        <v>ЧУМАШЕВ Кара Сергеевич</v>
      </c>
      <c r="D48" s="48" t="str">
        <f>[6]Ит.пр!D11</f>
        <v>13.11.98, 1р</v>
      </c>
      <c r="E48" s="48" t="str">
        <f>[6]Ит.пр!E11</f>
        <v>Р.Алт.</v>
      </c>
      <c r="F48" s="48" t="str">
        <f>[6]Ит.пр!F11</f>
        <v>Г-Алтайск, с/к"Барс"</v>
      </c>
      <c r="G48" s="92">
        <f>[6]Ит.пр!G11</f>
        <v>0</v>
      </c>
      <c r="H48" s="49" t="str">
        <f>[6]Ит.пр!H11</f>
        <v>Долчин О.В.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93"/>
      <c r="H49" s="22"/>
      <c r="I49" s="100"/>
      <c r="J49" s="95"/>
    </row>
    <row r="50" spans="1:10" ht="23.1" hidden="1" customHeight="1">
      <c r="A50" s="141" t="s">
        <v>21</v>
      </c>
      <c r="B50" s="42" t="s">
        <v>4</v>
      </c>
      <c r="C50" s="45" t="str">
        <f>[7]Ит.пр!C6</f>
        <v>КАЛИБЕКОВ Александр Сергеевич</v>
      </c>
      <c r="D50" s="45" t="str">
        <f>[7]Ит.пр!D6</f>
        <v>20.02.95, 1р</v>
      </c>
      <c r="E50" s="45" t="str">
        <f>[7]Ит.пр!E6</f>
        <v>Алт.</v>
      </c>
      <c r="F50" s="45" t="str">
        <f>[7]Ит.пр!F6</f>
        <v>Рубцовск, РГМ ОО "ФАРБ"</v>
      </c>
      <c r="G50" s="90">
        <f>[7]Ит.пр!G6</f>
        <v>0</v>
      </c>
      <c r="H50" s="46" t="str">
        <f>[7]Ит.пр!H6</f>
        <v>Оганесян М.А.</v>
      </c>
      <c r="I50" s="100"/>
      <c r="J50" s="95"/>
    </row>
    <row r="51" spans="1:10" ht="23.1" hidden="1" customHeight="1">
      <c r="A51" s="142"/>
      <c r="B51" s="97" t="s">
        <v>5</v>
      </c>
      <c r="C51" s="44" t="str">
        <f>[7]Ит.пр!C7</f>
        <v>ВОРОБЬЁВ Михаил Евгеньевич</v>
      </c>
      <c r="D51" s="44" t="str">
        <f>[7]Ит.пр!D7</f>
        <v>26.07.98, 1р</v>
      </c>
      <c r="E51" s="44" t="str">
        <f>[7]Ит.пр!E7</f>
        <v>Алт.</v>
      </c>
      <c r="F51" s="44" t="str">
        <f>[7]Ит.пр!F7</f>
        <v>Бийск, с/к"Эфа"</v>
      </c>
      <c r="G51" s="91">
        <f>[7]Ит.пр!G7</f>
        <v>0</v>
      </c>
      <c r="H51" s="47" t="str">
        <f>[7]Ит.пр!H7</f>
        <v>Добыш Е.В.</v>
      </c>
      <c r="I51" s="100"/>
      <c r="J51" s="95"/>
    </row>
    <row r="52" spans="1:10" ht="23.1" hidden="1" customHeight="1">
      <c r="A52" s="142"/>
      <c r="B52" s="97" t="s">
        <v>6</v>
      </c>
      <c r="C52" s="44" t="str">
        <f>[7]Ит.пр!C8</f>
        <v/>
      </c>
      <c r="D52" s="44" t="str">
        <f>[7]Ит.пр!D8</f>
        <v/>
      </c>
      <c r="E52" s="44" t="str">
        <f>[7]Ит.пр!E8</f>
        <v/>
      </c>
      <c r="F52" s="44" t="str">
        <f>[7]Ит.пр!F8</f>
        <v/>
      </c>
      <c r="G52" s="91" t="str">
        <f>[7]Ит.пр!G8</f>
        <v/>
      </c>
      <c r="H52" s="47" t="str">
        <f>[7]Ит.пр!H8</f>
        <v/>
      </c>
      <c r="I52" s="100"/>
      <c r="J52" s="95"/>
    </row>
    <row r="53" spans="1:10" ht="23.1" hidden="1" customHeight="1" thickBot="1">
      <c r="A53" s="143"/>
      <c r="B53" s="101" t="s">
        <v>6</v>
      </c>
      <c r="C53" s="48" t="str">
        <f>[7]Ит.пр!C9</f>
        <v/>
      </c>
      <c r="D53" s="48" t="str">
        <f>[7]Ит.пр!D9</f>
        <v/>
      </c>
      <c r="E53" s="48" t="str">
        <f>[7]Ит.пр!E9</f>
        <v/>
      </c>
      <c r="F53" s="48" t="str">
        <f>[7]Ит.пр!F9</f>
        <v/>
      </c>
      <c r="G53" s="92" t="str">
        <f>[7]Ит.пр!G9</f>
        <v/>
      </c>
      <c r="H53" s="49" t="str">
        <f>[7]Ит.пр!H9</f>
        <v/>
      </c>
      <c r="I53" s="100"/>
    </row>
    <row r="54" spans="1:10" ht="23.1" hidden="1" customHeight="1">
      <c r="A54" s="113"/>
      <c r="B54" s="99" t="s">
        <v>12</v>
      </c>
      <c r="C54" s="61" t="str">
        <f>[7]Ит.пр!C10</f>
        <v/>
      </c>
      <c r="D54" s="61" t="str">
        <f>[7]Ит.пр!D10</f>
        <v/>
      </c>
      <c r="E54" s="61" t="str">
        <f>[7]Ит.пр!E10</f>
        <v/>
      </c>
      <c r="F54" s="61" t="str">
        <f>[7]Ит.пр!F10</f>
        <v/>
      </c>
      <c r="G54" s="110" t="str">
        <f>[7]Ит.пр!G10</f>
        <v/>
      </c>
      <c r="H54" s="62" t="str">
        <f>[7]Ит.пр!H10</f>
        <v/>
      </c>
      <c r="I54" s="100"/>
    </row>
    <row r="55" spans="1:10" ht="23.1" hidden="1" customHeight="1" thickBot="1">
      <c r="A55" s="112"/>
      <c r="B55" s="101" t="s">
        <v>12</v>
      </c>
      <c r="C55" s="48" t="str">
        <f>[7]Ит.пр!C11</f>
        <v/>
      </c>
      <c r="D55" s="48" t="str">
        <f>[7]Ит.пр!D11</f>
        <v/>
      </c>
      <c r="E55" s="48" t="str">
        <f>[7]Ит.пр!E11</f>
        <v/>
      </c>
      <c r="F55" s="48" t="str">
        <f>[7]Ит.пр!F11</f>
        <v/>
      </c>
      <c r="G55" s="92" t="str">
        <f>[7]Ит.пр!G11</f>
        <v/>
      </c>
      <c r="H55" s="49" t="str">
        <f>[7]Ит.пр!H11</f>
        <v/>
      </c>
      <c r="I55" s="11"/>
    </row>
    <row r="56" spans="1:10" ht="23.1" hidden="1" customHeight="1" thickBot="1">
      <c r="B56" s="51"/>
      <c r="C56" s="52"/>
      <c r="D56" s="52"/>
      <c r="E56" s="53"/>
      <c r="F56" s="52"/>
      <c r="G56" s="103"/>
      <c r="H56" s="54"/>
      <c r="I56" s="100"/>
      <c r="J56" s="95"/>
    </row>
    <row r="57" spans="1:10" ht="23.1" hidden="1" customHeight="1">
      <c r="A57" s="141" t="s">
        <v>22</v>
      </c>
      <c r="B57" s="42" t="s">
        <v>4</v>
      </c>
      <c r="C57" s="45" t="str">
        <f>[8]Ит.пр!C6</f>
        <v>СТЕННИКОВ Вячеслав Иванович</v>
      </c>
      <c r="D57" s="45" t="str">
        <f>[8]Ит.пр!D6</f>
        <v>25.03.97, КМС</v>
      </c>
      <c r="E57" s="45" t="str">
        <f>[8]Ит.пр!E6</f>
        <v>СФО</v>
      </c>
      <c r="F57" s="45" t="str">
        <f>[8]Ит.пр!F6</f>
        <v>Новосибирская, Новосибирск, МО</v>
      </c>
      <c r="G57" s="90">
        <f>[8]Ит.пр!G6</f>
        <v>0</v>
      </c>
      <c r="H57" s="46" t="str">
        <f>[8]Ит.пр!H6</f>
        <v>Гуща Р.А., Томилов И.А.</v>
      </c>
      <c r="I57" s="100"/>
      <c r="J57" s="95"/>
    </row>
    <row r="58" spans="1:10" ht="23.1" hidden="1" customHeight="1">
      <c r="A58" s="142"/>
      <c r="B58" s="97" t="s">
        <v>5</v>
      </c>
      <c r="C58" s="44" t="str">
        <f>[8]Ит.пр!C7</f>
        <v>МАЛАХОВ Никита Максимович</v>
      </c>
      <c r="D58" s="44" t="str">
        <f>[8]Ит.пр!D7</f>
        <v>07.05.98, 1р</v>
      </c>
      <c r="E58" s="44" t="str">
        <f>[8]Ит.пр!E7</f>
        <v>СФО</v>
      </c>
      <c r="F58" s="44" t="str">
        <f>[8]Ит.пр!F7</f>
        <v>Новосибирская, Новосибирск, МО</v>
      </c>
      <c r="G58" s="91">
        <f>[8]Ит.пр!G7</f>
        <v>0</v>
      </c>
      <c r="H58" s="47" t="str">
        <f>[8]Ит.пр!H7</f>
        <v>Гуща Р.А., Томилов И.А.</v>
      </c>
      <c r="I58" s="100"/>
      <c r="J58" s="95"/>
    </row>
    <row r="59" spans="1:10" ht="23.1" hidden="1" customHeight="1">
      <c r="A59" s="142"/>
      <c r="B59" s="97" t="s">
        <v>6</v>
      </c>
      <c r="C59" s="44" t="str">
        <f>[8]Ит.пр!C8</f>
        <v>ШАХМАТОВ Артем Сергеевич</v>
      </c>
      <c r="D59" s="44" t="str">
        <f>[8]Ит.пр!D8</f>
        <v>04.10.92, КМС</v>
      </c>
      <c r="E59" s="44" t="str">
        <f>[8]Ит.пр!E8</f>
        <v>СФО</v>
      </c>
      <c r="F59" s="44" t="str">
        <f>[8]Ит.пр!F8</f>
        <v>Омская, Омск, МО</v>
      </c>
      <c r="G59" s="91">
        <f>[8]Ит.пр!G8</f>
        <v>0</v>
      </c>
      <c r="H59" s="47" t="str">
        <f>[8]Ит.пр!H8</f>
        <v>Ирлицин Д.Б. Горбунов А.В.</v>
      </c>
      <c r="I59" s="100"/>
      <c r="J59" s="95"/>
    </row>
    <row r="60" spans="1:10" ht="23.1" hidden="1" customHeight="1" thickBot="1">
      <c r="A60" s="143"/>
      <c r="B60" s="101" t="s">
        <v>6</v>
      </c>
      <c r="C60" s="48" t="str">
        <f>[8]Ит.пр!C9</f>
        <v>ХАЛИТОВ Арсен Сайдуллаевич</v>
      </c>
      <c r="D60" s="48" t="str">
        <f>[8]Ит.пр!D9</f>
        <v>13.02.88, МС</v>
      </c>
      <c r="E60" s="48" t="str">
        <f>[8]Ит.пр!E9</f>
        <v>СФО</v>
      </c>
      <c r="F60" s="48" t="str">
        <f>[8]Ит.пр!F9</f>
        <v>Красноярский, Красноярск</v>
      </c>
      <c r="G60" s="92">
        <f>[8]Ит.пр!G9</f>
        <v>0</v>
      </c>
      <c r="H60" s="49" t="str">
        <f>[8]Ит.пр!H9</f>
        <v xml:space="preserve">Знаменский Г.Е.
Гутов Б.Г.
</v>
      </c>
      <c r="I60" s="100"/>
    </row>
    <row r="61" spans="1:10" ht="23.1" hidden="1" customHeight="1">
      <c r="A61" s="113"/>
      <c r="B61" s="99" t="s">
        <v>12</v>
      </c>
      <c r="C61" s="61" t="str">
        <f>[8]Ит.пр!C10</f>
        <v>КОВИН Андрей Вячеславович</v>
      </c>
      <c r="D61" s="61" t="str">
        <f>[8]Ит.пр!D10</f>
        <v>16.06.82, КМС</v>
      </c>
      <c r="E61" s="61" t="str">
        <f>[8]Ит.пр!E10</f>
        <v>СФО</v>
      </c>
      <c r="F61" s="61" t="str">
        <f>[8]Ит.пр!F10</f>
        <v>Новосибирская, Новосибирск, МО</v>
      </c>
      <c r="G61" s="110">
        <f>[8]Ит.пр!G10</f>
        <v>0</v>
      </c>
      <c r="H61" s="62" t="str">
        <f>[8]Ит.пр!H10</f>
        <v>Постников Д.А.</v>
      </c>
      <c r="I61" s="100"/>
    </row>
    <row r="62" spans="1:10" ht="23.1" hidden="1" customHeight="1" thickBot="1">
      <c r="A62" s="112"/>
      <c r="B62" s="101" t="s">
        <v>12</v>
      </c>
      <c r="C62" s="48" t="str">
        <f>[8]Ит.пр!C11</f>
        <v>СИКАМОВ Салих Сабитович</v>
      </c>
      <c r="D62" s="48" t="str">
        <f>[8]Ит.пр!D11</f>
        <v>01.09.94, КМС</v>
      </c>
      <c r="E62" s="48" t="str">
        <f>[8]Ит.пр!E11</f>
        <v>СФО</v>
      </c>
      <c r="F62" s="48" t="str">
        <f>[8]Ит.пр!F11</f>
        <v>Красноярский, Красноярск</v>
      </c>
      <c r="G62" s="92">
        <f>[8]Ит.пр!G11</f>
        <v>0</v>
      </c>
      <c r="H62" s="49" t="str">
        <f>[8]Ит.пр!H11</f>
        <v>Знаменский Г.Е., Галкин ВФ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00"/>
      <c r="J63" s="95"/>
    </row>
    <row r="64" spans="1:10" ht="23.1" hidden="1" customHeight="1">
      <c r="A64" s="141" t="s">
        <v>23</v>
      </c>
      <c r="B64" s="42" t="s">
        <v>4</v>
      </c>
      <c r="C64" s="45" t="str">
        <f>[9]Ит.пр!C6</f>
        <v>КЫРГЫС Аржаан Вячеславович</v>
      </c>
      <c r="D64" s="45" t="str">
        <f>[9]Ит.пр!D6</f>
        <v>30.01.84, МС</v>
      </c>
      <c r="E64" s="45" t="str">
        <f>[9]Ит.пр!E6</f>
        <v>СФО</v>
      </c>
      <c r="F64" s="45" t="str">
        <f>[9]Ит.пр!F6</f>
        <v>Р.Тыва</v>
      </c>
      <c r="G64" s="90">
        <f>[9]Ит.пр!G6</f>
        <v>0</v>
      </c>
      <c r="H64" s="46" t="str">
        <f>[9]Ит.пр!H6</f>
        <v>Монгуш ВК</v>
      </c>
      <c r="I64" s="100"/>
      <c r="J64" s="95"/>
    </row>
    <row r="65" spans="1:10" ht="23.1" hidden="1" customHeight="1">
      <c r="A65" s="142"/>
      <c r="B65" s="97" t="s">
        <v>5</v>
      </c>
      <c r="C65" s="44" t="str">
        <f>[9]Ит.пр!C7</f>
        <v>БАРАНОВ Андрей Алексеевич</v>
      </c>
      <c r="D65" s="44" t="str">
        <f>[9]Ит.пр!D7</f>
        <v>04.02.82, КМС</v>
      </c>
      <c r="E65" s="44" t="str">
        <f>[9]Ит.пр!E7</f>
        <v>СФО</v>
      </c>
      <c r="F65" s="44" t="str">
        <f>[9]Ит.пр!F7</f>
        <v>Р.Бурятия, Улан-Уде, МО</v>
      </c>
      <c r="G65" s="91">
        <f>[9]Ит.пр!G7</f>
        <v>0</v>
      </c>
      <c r="H65" s="47" t="str">
        <f>[9]Ит.пр!H7</f>
        <v>Цыдыпов Б.П.</v>
      </c>
      <c r="I65" s="100"/>
      <c r="J65" s="95"/>
    </row>
    <row r="66" spans="1:10" ht="23.1" hidden="1" customHeight="1">
      <c r="A66" s="142"/>
      <c r="B66" s="97" t="s">
        <v>6</v>
      </c>
      <c r="C66" s="44" t="str">
        <f>[9]Ит.пр!C8</f>
        <v>ЗАВЬЯНОВ Григорий Васильевич</v>
      </c>
      <c r="D66" s="44" t="str">
        <f>[9]Ит.пр!D8</f>
        <v>20.10.82, КМС</v>
      </c>
      <c r="E66" s="44" t="str">
        <f>[9]Ит.пр!E8</f>
        <v>СФО</v>
      </c>
      <c r="F66" s="44" t="str">
        <f>[9]Ит.пр!F8</f>
        <v>Забайкальский, Чита, МО</v>
      </c>
      <c r="G66" s="91">
        <f>[9]Ит.пр!G8</f>
        <v>0</v>
      </c>
      <c r="H66" s="47" t="str">
        <f>[9]Ит.пр!H8</f>
        <v>Бадмацеренов</v>
      </c>
      <c r="I66" s="100"/>
      <c r="J66" s="95"/>
    </row>
    <row r="67" spans="1:10" ht="23.1" hidden="1" customHeight="1" thickBot="1">
      <c r="A67" s="143"/>
      <c r="B67" s="101" t="s">
        <v>6</v>
      </c>
      <c r="C67" s="48" t="str">
        <f>[9]Ит.пр!C9</f>
        <v>АГАФОНОВ Николай Валерьевич</v>
      </c>
      <c r="D67" s="48" t="str">
        <f>[9]Ит.пр!D9</f>
        <v>26.07.83, КМС</v>
      </c>
      <c r="E67" s="48" t="str">
        <f>[9]Ит.пр!E9</f>
        <v>СФО</v>
      </c>
      <c r="F67" s="48" t="str">
        <f>[9]Ит.пр!F9</f>
        <v>Иркутская, Иркутск, МО</v>
      </c>
      <c r="G67" s="92">
        <f>[9]Ит.пр!G9</f>
        <v>0</v>
      </c>
      <c r="H67" s="49" t="str">
        <f>[9]Ит.пр!H9</f>
        <v>Дубинский</v>
      </c>
      <c r="I67" s="100"/>
    </row>
    <row r="68" spans="1:10" ht="23.1" hidden="1" customHeight="1">
      <c r="A68" s="63"/>
      <c r="B68" s="99" t="s">
        <v>12</v>
      </c>
      <c r="C68" s="61" t="str">
        <f>[9]Ит.пр!C10</f>
        <v>ИРЛИЦИН Дмитрий Борисович</v>
      </c>
      <c r="D68" s="61" t="str">
        <f>[9]Ит.пр!D10</f>
        <v>17.10.82, КМС</v>
      </c>
      <c r="E68" s="61" t="str">
        <f>[9]Ит.пр!E10</f>
        <v>СФО</v>
      </c>
      <c r="F68" s="61" t="str">
        <f>[9]Ит.пр!F10</f>
        <v>Омская, Омск, МО</v>
      </c>
      <c r="G68" s="110">
        <f>[9]Ит.пр!G10</f>
        <v>0</v>
      </c>
      <c r="H68" s="62" t="str">
        <f>[9]Ит.пр!H10</f>
        <v>Ирлицын Д.Б.</v>
      </c>
      <c r="I68" s="100"/>
    </row>
    <row r="69" spans="1:10" ht="23.1" hidden="1" customHeight="1" thickBot="1">
      <c r="A69" s="64"/>
      <c r="B69" s="101" t="s">
        <v>13</v>
      </c>
      <c r="C69" s="48" t="str">
        <f>[9]Ит.пр!C11</f>
        <v/>
      </c>
      <c r="D69" s="48" t="str">
        <f>[9]Ит.пр!D11</f>
        <v/>
      </c>
      <c r="E69" s="48" t="str">
        <f>[9]Ит.пр!E11</f>
        <v/>
      </c>
      <c r="F69" s="48" t="str">
        <f>[9]Ит.пр!F11</f>
        <v/>
      </c>
      <c r="G69" s="92" t="str">
        <f>[9]Ит.пр!G11</f>
        <v/>
      </c>
      <c r="H69" s="49" t="str">
        <f>[9]Ит.пр!H11</f>
        <v/>
      </c>
      <c r="I69" s="11"/>
    </row>
    <row r="70" spans="1:10" ht="23.1" hidden="1" customHeight="1" thickBot="1">
      <c r="A70" s="1"/>
      <c r="B70" s="50"/>
      <c r="C70" s="10"/>
      <c r="D70" s="10"/>
      <c r="E70" s="26"/>
      <c r="F70" s="10"/>
      <c r="G70" s="104"/>
      <c r="H70" s="21"/>
      <c r="I70" s="100"/>
      <c r="J70" s="95"/>
    </row>
    <row r="71" spans="1:10" ht="23.1" hidden="1" customHeight="1">
      <c r="A71" s="141" t="s">
        <v>53</v>
      </c>
      <c r="B71" s="42" t="s">
        <v>4</v>
      </c>
      <c r="C71" s="56" t="str">
        <f>[10]Ит.пр!C6</f>
        <v>АНДРЮШКО Дмитрий Васильевич</v>
      </c>
      <c r="D71" s="56" t="str">
        <f>[10]Ит.пр!D6</f>
        <v>20.01.92, КМС</v>
      </c>
      <c r="E71" s="56" t="str">
        <f>[10]Ит.пр!E6</f>
        <v>СФО</v>
      </c>
      <c r="F71" s="56" t="str">
        <f>[10]Ит.пр!F6</f>
        <v>Красноярский, Красноярск</v>
      </c>
      <c r="G71" s="106">
        <f>[10]Ит.пр!G6</f>
        <v>0</v>
      </c>
      <c r="H71" s="57" t="str">
        <f>[10]Ит.пр!H6</f>
        <v xml:space="preserve">Знаменский Г.Е.
Хориков В.А.
</v>
      </c>
      <c r="I71" s="100"/>
      <c r="J71" s="95"/>
    </row>
    <row r="72" spans="1:10" ht="23.1" hidden="1" customHeight="1">
      <c r="A72" s="142"/>
      <c r="B72" s="97" t="s">
        <v>5</v>
      </c>
      <c r="C72" s="55" t="str">
        <f>[10]Ит.пр!C7</f>
        <v>ДАРДАЕВ Сергей Юрьевич</v>
      </c>
      <c r="D72" s="55" t="str">
        <f>[10]Ит.пр!D7</f>
        <v>26.05.80, КМС</v>
      </c>
      <c r="E72" s="55" t="str">
        <f>[10]Ит.пр!E7</f>
        <v>СФО</v>
      </c>
      <c r="F72" s="55" t="str">
        <f>[10]Ит.пр!F7</f>
        <v>Р.Бурятия, Улан-Уде, МО</v>
      </c>
      <c r="G72" s="105">
        <f>[10]Ит.пр!G7</f>
        <v>0</v>
      </c>
      <c r="H72" s="58" t="str">
        <f>[10]Ит.пр!H7</f>
        <v>Цыдыпов Б.П.</v>
      </c>
      <c r="I72" s="100"/>
      <c r="J72" s="95"/>
    </row>
    <row r="73" spans="1:10" ht="23.1" hidden="1" customHeight="1">
      <c r="A73" s="142"/>
      <c r="B73" s="97" t="s">
        <v>6</v>
      </c>
      <c r="C73" s="55" t="str">
        <f>[10]Ит.пр!C8</f>
        <v/>
      </c>
      <c r="D73" s="55" t="str">
        <f>[10]Ит.пр!D8</f>
        <v/>
      </c>
      <c r="E73" s="55" t="str">
        <f>[10]Ит.пр!E8</f>
        <v/>
      </c>
      <c r="F73" s="55" t="str">
        <f>[10]Ит.пр!F8</f>
        <v/>
      </c>
      <c r="G73" s="105" t="str">
        <f>[10]Ит.пр!G8</f>
        <v/>
      </c>
      <c r="H73" s="58" t="str">
        <f>[10]Ит.пр!H8</f>
        <v/>
      </c>
      <c r="I73" s="100"/>
      <c r="J73" s="95"/>
    </row>
    <row r="74" spans="1:10" ht="23.1" hidden="1" customHeight="1" thickBot="1">
      <c r="A74" s="143"/>
      <c r="B74" s="101" t="s">
        <v>6</v>
      </c>
      <c r="C74" s="59" t="str">
        <f>[10]Ит.пр!C9</f>
        <v/>
      </c>
      <c r="D74" s="59" t="str">
        <f>[10]Ит.пр!D9</f>
        <v/>
      </c>
      <c r="E74" s="59" t="str">
        <f>[10]Ит.пр!E9</f>
        <v/>
      </c>
      <c r="F74" s="59" t="str">
        <f>[10]Ит.пр!F9</f>
        <v/>
      </c>
      <c r="G74" s="107" t="str">
        <f>[10]Ит.пр!G9</f>
        <v/>
      </c>
      <c r="H74" s="60" t="str">
        <f>[10]Ит.пр!H9</f>
        <v/>
      </c>
      <c r="I74" s="100"/>
    </row>
    <row r="75" spans="1:10" ht="23.1" hidden="1" customHeight="1">
      <c r="A75" s="113"/>
      <c r="B75" s="99" t="s">
        <v>12</v>
      </c>
      <c r="C75" s="114" t="str">
        <f>[10]Ит.пр!C10</f>
        <v/>
      </c>
      <c r="D75" s="114" t="str">
        <f>[10]Ит.пр!D10</f>
        <v/>
      </c>
      <c r="E75" s="114" t="str">
        <f>[10]Ит.пр!E10</f>
        <v/>
      </c>
      <c r="F75" s="114" t="str">
        <f>[10]Ит.пр!F10</f>
        <v/>
      </c>
      <c r="G75" s="115" t="str">
        <f>[10]Ит.пр!G10</f>
        <v/>
      </c>
      <c r="H75" s="116" t="str">
        <f>[10]Ит.пр!H10</f>
        <v/>
      </c>
      <c r="I75" s="100"/>
    </row>
    <row r="76" spans="1:10" ht="23.1" hidden="1" customHeight="1" thickBot="1">
      <c r="A76" s="112"/>
      <c r="B76" s="101" t="s">
        <v>12</v>
      </c>
      <c r="C76" s="59" t="str">
        <f>[10]Ит.пр!C11</f>
        <v/>
      </c>
      <c r="D76" s="59" t="str">
        <f>[10]Ит.пр!D11</f>
        <v/>
      </c>
      <c r="E76" s="59" t="str">
        <f>[10]Ит.пр!E11</f>
        <v/>
      </c>
      <c r="F76" s="59" t="str">
        <f>[10]Ит.пр!F11</f>
        <v/>
      </c>
      <c r="G76" s="107" t="str">
        <f>[10]Ит.пр!G11</f>
        <v/>
      </c>
      <c r="H76" s="60" t="str">
        <f>[10]Ит.пр!H11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08">
        <v>0</v>
      </c>
      <c r="J77" s="9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08">
        <v>0</v>
      </c>
      <c r="J78" s="96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С.М.Трескин</v>
      </c>
      <c r="G79" s="24"/>
      <c r="H79" s="6"/>
      <c r="I79" s="100"/>
      <c r="J79" s="95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/г.Бийск/</v>
      </c>
      <c r="G80" s="23"/>
      <c r="H80" s="7"/>
      <c r="I80" s="100"/>
      <c r="J80" s="95"/>
    </row>
    <row r="81" spans="1:19" ht="23.1" customHeight="1">
      <c r="A81" s="1"/>
      <c r="B81" s="24" t="str">
        <f>[1]реквизиты!$A$8</f>
        <v>Гл. секретарь, судья 1К</v>
      </c>
      <c r="C81" s="7"/>
      <c r="D81" s="7"/>
      <c r="E81" s="28"/>
      <c r="F81" s="24" t="str">
        <f>[1]реквизиты!$G$8</f>
        <v>П.В.Шалюта</v>
      </c>
      <c r="G81" s="24"/>
      <c r="H81" s="6"/>
      <c r="I81" s="100"/>
    </row>
    <row r="82" spans="1:19" ht="23.1" customHeight="1">
      <c r="C82" s="1"/>
      <c r="F82" t="str">
        <f>[1]реквизиты!$G$9</f>
        <v>/г.Бийск/</v>
      </c>
      <c r="H82" s="7"/>
      <c r="I82" s="10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R49" sqref="R4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5" t="s">
        <v>7</v>
      </c>
      <c r="B1" s="155"/>
      <c r="C1" s="155"/>
      <c r="D1" s="155"/>
      <c r="E1" s="155"/>
      <c r="F1" s="155"/>
      <c r="G1" s="155"/>
      <c r="H1" s="155"/>
      <c r="I1" s="155"/>
    </row>
    <row r="2" spans="1:10" ht="29.2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</row>
    <row r="3" spans="1:10" ht="40.5" customHeight="1">
      <c r="A3" s="156" t="str">
        <f>[1]реквизиты!$A$2</f>
        <v xml:space="preserve">Чемпионат г.Бийска по боевому самбо в рамках фестиваля спортивной борьбы, посвященного ДНЮ ПОБЕДЫ </v>
      </c>
      <c r="B3" s="156"/>
      <c r="C3" s="156"/>
      <c r="D3" s="156"/>
      <c r="E3" s="156"/>
      <c r="F3" s="156"/>
      <c r="G3" s="156"/>
      <c r="H3" s="156"/>
      <c r="I3" s="156"/>
    </row>
    <row r="4" spans="1:10" ht="16.5" customHeight="1" thickBot="1">
      <c r="A4" s="136" t="str">
        <f>[1]реквизиты!$A$3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  <c r="I4" s="136"/>
    </row>
    <row r="5" spans="1:10" ht="3.75" hidden="1" customHeight="1" thickBot="1">
      <c r="A5" s="136"/>
      <c r="B5" s="136"/>
      <c r="C5" s="136"/>
      <c r="D5" s="136"/>
      <c r="E5" s="136"/>
      <c r="F5" s="136"/>
      <c r="G5" s="136"/>
      <c r="H5" s="136"/>
      <c r="I5" s="136"/>
    </row>
    <row r="6" spans="1:10" ht="11.1" customHeight="1">
      <c r="B6" s="152" t="s">
        <v>0</v>
      </c>
      <c r="C6" s="139" t="s">
        <v>1</v>
      </c>
      <c r="D6" s="139" t="s">
        <v>2</v>
      </c>
      <c r="E6" s="139" t="s">
        <v>16</v>
      </c>
      <c r="F6" s="139" t="s">
        <v>17</v>
      </c>
      <c r="G6" s="137"/>
      <c r="H6" s="157" t="s">
        <v>3</v>
      </c>
      <c r="I6" s="159"/>
    </row>
    <row r="7" spans="1:10" ht="13.5" customHeight="1" thickBot="1">
      <c r="B7" s="153"/>
      <c r="C7" s="140"/>
      <c r="D7" s="140"/>
      <c r="E7" s="140"/>
      <c r="F7" s="140"/>
      <c r="G7" s="138"/>
      <c r="H7" s="158"/>
      <c r="I7" s="159"/>
    </row>
    <row r="8" spans="1:10" ht="23.1" hidden="1" customHeight="1">
      <c r="A8" s="141" t="s">
        <v>9</v>
      </c>
      <c r="B8" s="85" t="s">
        <v>4</v>
      </c>
      <c r="C8" s="45" t="s">
        <v>55</v>
      </c>
      <c r="D8" s="45" t="s">
        <v>56</v>
      </c>
      <c r="E8" s="45" t="s">
        <v>57</v>
      </c>
      <c r="F8" s="45" t="s">
        <v>58</v>
      </c>
      <c r="G8" s="90">
        <v>0</v>
      </c>
      <c r="H8" s="46" t="s">
        <v>59</v>
      </c>
      <c r="I8" s="160"/>
      <c r="J8" s="135"/>
    </row>
    <row r="9" spans="1:10" ht="23.1" hidden="1" customHeight="1">
      <c r="A9" s="142"/>
      <c r="B9" s="86" t="s">
        <v>5</v>
      </c>
      <c r="C9" s="44" t="s">
        <v>60</v>
      </c>
      <c r="D9" s="44" t="s">
        <v>61</v>
      </c>
      <c r="E9" s="44" t="s">
        <v>57</v>
      </c>
      <c r="F9" s="44" t="s">
        <v>62</v>
      </c>
      <c r="G9" s="91">
        <v>0</v>
      </c>
      <c r="H9" s="47" t="s">
        <v>63</v>
      </c>
      <c r="I9" s="160"/>
      <c r="J9" s="135"/>
    </row>
    <row r="10" spans="1:10" ht="23.1" hidden="1" customHeight="1">
      <c r="A10" s="142"/>
      <c r="B10" s="87" t="s">
        <v>6</v>
      </c>
      <c r="C10" s="44" t="s">
        <v>64</v>
      </c>
      <c r="D10" s="44" t="s">
        <v>65</v>
      </c>
      <c r="E10" s="44" t="s">
        <v>57</v>
      </c>
      <c r="F10" s="44" t="s">
        <v>66</v>
      </c>
      <c r="G10" s="91">
        <v>0</v>
      </c>
      <c r="H10" s="47" t="s">
        <v>67</v>
      </c>
      <c r="I10" s="160"/>
      <c r="J10" s="135"/>
    </row>
    <row r="11" spans="1:10" ht="23.1" hidden="1" customHeight="1" thickBot="1">
      <c r="A11" s="143"/>
      <c r="B11" s="89" t="s">
        <v>6</v>
      </c>
      <c r="C11" s="48" t="s">
        <v>68</v>
      </c>
      <c r="D11" s="48" t="s">
        <v>69</v>
      </c>
      <c r="E11" s="48" t="s">
        <v>57</v>
      </c>
      <c r="F11" s="48" t="s">
        <v>70</v>
      </c>
      <c r="G11" s="92">
        <v>0</v>
      </c>
      <c r="H11" s="49" t="s">
        <v>71</v>
      </c>
      <c r="I11" s="160"/>
      <c r="J11" s="135"/>
    </row>
    <row r="12" spans="1:10" ht="23.1" hidden="1" customHeight="1">
      <c r="A12" s="63"/>
      <c r="B12" s="109" t="s">
        <v>12</v>
      </c>
      <c r="C12" s="61" t="s">
        <v>72</v>
      </c>
      <c r="D12" s="61" t="s">
        <v>73</v>
      </c>
      <c r="E12" s="61" t="s">
        <v>57</v>
      </c>
      <c r="F12" s="61" t="s">
        <v>58</v>
      </c>
      <c r="G12" s="110">
        <v>0</v>
      </c>
      <c r="H12" s="62" t="s">
        <v>74</v>
      </c>
      <c r="I12" s="154"/>
      <c r="J12" s="135"/>
    </row>
    <row r="13" spans="1:10" ht="23.1" hidden="1" customHeight="1" thickBot="1">
      <c r="A13" s="64"/>
      <c r="B13" s="89" t="s">
        <v>12</v>
      </c>
      <c r="C13" s="48" t="s">
        <v>75</v>
      </c>
      <c r="D13" s="48" t="s">
        <v>76</v>
      </c>
      <c r="E13" s="48" t="s">
        <v>57</v>
      </c>
      <c r="F13" s="48" t="s">
        <v>77</v>
      </c>
      <c r="G13" s="92">
        <v>0</v>
      </c>
      <c r="H13" s="49" t="s">
        <v>78</v>
      </c>
      <c r="I13" s="154"/>
      <c r="J13" s="135"/>
    </row>
    <row r="14" spans="1:10" ht="23.1" hidden="1" customHeight="1" thickBot="1">
      <c r="B14" s="8"/>
      <c r="C14" s="9"/>
      <c r="D14" s="9"/>
      <c r="E14" s="25"/>
      <c r="F14" s="9"/>
      <c r="G14" s="93"/>
      <c r="H14" s="9"/>
      <c r="I14" s="100"/>
      <c r="J14" s="135"/>
    </row>
    <row r="15" spans="1:10" ht="23.1" hidden="1" customHeight="1">
      <c r="A15" s="141" t="s">
        <v>10</v>
      </c>
      <c r="B15" s="42" t="s">
        <v>4</v>
      </c>
      <c r="C15" s="45" t="str">
        <f>[2]Ит.пр!C6</f>
        <v>ЧЫЛБАК Ааржаан Игоревич</v>
      </c>
      <c r="D15" s="45" t="str">
        <f>[2]Ит.пр!D6</f>
        <v>05.10.94, МС</v>
      </c>
      <c r="E15" s="45" t="str">
        <f>[2]Ит.пр!E6</f>
        <v>СФО</v>
      </c>
      <c r="F15" s="45" t="str">
        <f>[2]Ит.пр!F6</f>
        <v>Красноярский, Красноярск</v>
      </c>
      <c r="G15" s="90">
        <f>[2]Ит.пр!G6</f>
        <v>0</v>
      </c>
      <c r="H15" s="46" t="str">
        <f>[2]Ит.пр!H6</f>
        <v>Саграрян В.О.</v>
      </c>
      <c r="I15" s="100"/>
      <c r="J15" s="135"/>
    </row>
    <row r="16" spans="1:10" ht="23.1" hidden="1" customHeight="1">
      <c r="A16" s="142"/>
      <c r="B16" s="97" t="s">
        <v>5</v>
      </c>
      <c r="C16" s="44" t="str">
        <f>[2]Ит.пр!C7</f>
        <v>ЕНЧИНОВ Кудайберген Абрамович</v>
      </c>
      <c r="D16" s="44" t="str">
        <f>[2]Ит.пр!D7</f>
        <v>28.01.91, МС</v>
      </c>
      <c r="E16" s="44" t="str">
        <f>[2]Ит.пр!E7</f>
        <v>СФО</v>
      </c>
      <c r="F16" s="44" t="str">
        <f>[2]Ит.пр!F7</f>
        <v>Р.Алтай, Г-Алтайск, МО</v>
      </c>
      <c r="G16" s="91">
        <f>[2]Ит.пр!G7</f>
        <v>0</v>
      </c>
      <c r="H16" s="47" t="str">
        <f>[2]Ит.пр!H7</f>
        <v>Яйтаков М.Я.</v>
      </c>
      <c r="I16" s="100"/>
    </row>
    <row r="17" spans="1:16" ht="23.1" hidden="1" customHeight="1">
      <c r="A17" s="142"/>
      <c r="B17" s="97" t="s">
        <v>6</v>
      </c>
      <c r="C17" s="44" t="str">
        <f>[2]Ит.пр!C8</f>
        <v>САНДЫКОВ Ялтанбас Артурович</v>
      </c>
      <c r="D17" s="44" t="str">
        <f>[2]Ит.пр!D8</f>
        <v>11.12.93, КМС</v>
      </c>
      <c r="E17" s="44" t="str">
        <f>[2]Ит.пр!E8</f>
        <v>СФО</v>
      </c>
      <c r="F17" s="44" t="str">
        <f>[2]Ит.пр!F8</f>
        <v>Р.Алтай, Г-Алтайск, МО</v>
      </c>
      <c r="G17" s="91">
        <f>[2]Ит.пр!G8</f>
        <v>0</v>
      </c>
      <c r="H17" s="47" t="str">
        <f>[2]Ит.пр!H8</f>
        <v>Черепанов С.Н.</v>
      </c>
      <c r="I17" s="100"/>
    </row>
    <row r="18" spans="1:16" ht="23.1" hidden="1" customHeight="1" thickBot="1">
      <c r="A18" s="143"/>
      <c r="B18" s="101" t="s">
        <v>6</v>
      </c>
      <c r="C18" s="48" t="str">
        <f>[2]Ит.пр!C9</f>
        <v>ОНДАР Долаан Доруг-Оолович</v>
      </c>
      <c r="D18" s="48" t="str">
        <f>[2]Ит.пр!D9</f>
        <v>14.09.95, КМС</v>
      </c>
      <c r="E18" s="48" t="str">
        <f>[2]Ит.пр!E9</f>
        <v>СФО</v>
      </c>
      <c r="F18" s="48" t="str">
        <f>[2]Ит.пр!F9</f>
        <v>Р.Хакасия, Абакан, МО</v>
      </c>
      <c r="G18" s="92">
        <f>[2]Ит.пр!G9</f>
        <v>0</v>
      </c>
      <c r="H18" s="49" t="str">
        <f>[2]Ит.пр!H9</f>
        <v>Таскараков В.М. Фоминых А.В.</v>
      </c>
      <c r="I18" s="154"/>
    </row>
    <row r="19" spans="1:16" ht="23.1" hidden="1" customHeight="1">
      <c r="A19" s="63"/>
      <c r="B19" s="99" t="s">
        <v>12</v>
      </c>
      <c r="C19" s="61" t="str">
        <f>[2]Ит.пр!C10</f>
        <v>ЯКИНОВ Расул Александрович</v>
      </c>
      <c r="D19" s="61" t="str">
        <f>[2]Ит.пр!D10</f>
        <v>12.01.88, МС</v>
      </c>
      <c r="E19" s="61" t="str">
        <f>[2]Ит.пр!E10</f>
        <v>СФО</v>
      </c>
      <c r="F19" s="61" t="str">
        <f>[2]Ит.пр!F10</f>
        <v>Р.Алтай, Г-Алтайск, МО</v>
      </c>
      <c r="G19" s="110">
        <f>[2]Ит.пр!G10</f>
        <v>0</v>
      </c>
      <c r="H19" s="62" t="str">
        <f>[2]Ит.пр!H10</f>
        <v>Яйтаков М.Я.</v>
      </c>
      <c r="I19" s="154"/>
    </row>
    <row r="20" spans="1:16" ht="23.1" hidden="1" customHeight="1" thickBot="1">
      <c r="A20" s="64"/>
      <c r="B20" s="101" t="s">
        <v>12</v>
      </c>
      <c r="C20" s="48" t="str">
        <f>[2]Ит.пр!C11</f>
        <v>БАЛДАНОВ Дондок Даншиевич</v>
      </c>
      <c r="D20" s="48" t="str">
        <f>[2]Ит.пр!D11</f>
        <v>03.04.98, КМС</v>
      </c>
      <c r="E20" s="48" t="str">
        <f>[2]Ит.пр!E11</f>
        <v>СФО</v>
      </c>
      <c r="F20" s="48" t="str">
        <f>[2]Ит.пр!F11</f>
        <v>Р.Бурятия, Улан-Уде, МО</v>
      </c>
      <c r="G20" s="92">
        <f>[2]Ит.пр!G11</f>
        <v>0</v>
      </c>
      <c r="H20" s="49" t="str">
        <f>[2]Ит.пр!H11</f>
        <v>Цыдыпов Б.В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00"/>
      <c r="J21" s="95"/>
    </row>
    <row r="22" spans="1:16" ht="23.1" hidden="1" customHeight="1">
      <c r="A22" s="141" t="s">
        <v>18</v>
      </c>
      <c r="B22" s="42" t="s">
        <v>4</v>
      </c>
      <c r="C22" s="45" t="str">
        <f>[3]Ит.пр!C6</f>
        <v>ДБЫШ Кирилл Евгеньевич</v>
      </c>
      <c r="D22" s="45" t="str">
        <f>[3]Ит.пр!D6</f>
        <v>24.06.99, КМС</v>
      </c>
      <c r="E22" s="45" t="str">
        <f>[3]Ит.пр!E6</f>
        <v>Алт.</v>
      </c>
      <c r="F22" s="45" t="str">
        <f>[3]Ит.пр!F6</f>
        <v>Бийск, СШОР№3, М</v>
      </c>
      <c r="G22" s="90">
        <f>[3]Ит.пр!G6</f>
        <v>0</v>
      </c>
      <c r="H22" s="46" t="str">
        <f>[3]Ит.пр!H6</f>
        <v>Дурыманов Н.В. Гуляев А.М.</v>
      </c>
      <c r="I22" s="100"/>
      <c r="J22" s="95"/>
    </row>
    <row r="23" spans="1:16" ht="23.1" hidden="1" customHeight="1">
      <c r="A23" s="142"/>
      <c r="B23" s="97" t="s">
        <v>5</v>
      </c>
      <c r="C23" s="44" t="str">
        <f>[3]Ит.пр!C7</f>
        <v>КЫНЫРАКОВ Борис Константинович</v>
      </c>
      <c r="D23" s="44" t="str">
        <f>[3]Ит.пр!D7</f>
        <v>24.06.94, КМС</v>
      </c>
      <c r="E23" s="44" t="str">
        <f>[3]Ит.пр!E7</f>
        <v>Р.Алт.</v>
      </c>
      <c r="F23" s="44" t="str">
        <f>[3]Ит.пр!F7</f>
        <v>Г-Алтайск, ЦСП СК РА, Д</v>
      </c>
      <c r="G23" s="91">
        <f>[3]Ит.пр!G7</f>
        <v>0</v>
      </c>
      <c r="H23" s="47" t="str">
        <f>[3]Ит.пр!H7</f>
        <v>Яйтаков А.М.</v>
      </c>
      <c r="I23" s="100"/>
      <c r="J23" s="95"/>
    </row>
    <row r="24" spans="1:16" ht="23.1" hidden="1" customHeight="1">
      <c r="A24" s="142"/>
      <c r="B24" s="97" t="s">
        <v>6</v>
      </c>
      <c r="C24" s="44" t="str">
        <f>[3]Ит.пр!C8</f>
        <v>МАСЛОВ Алексей Дмитриевич</v>
      </c>
      <c r="D24" s="44" t="str">
        <f>[3]Ит.пр!D8</f>
        <v>16.09.97, 1р</v>
      </c>
      <c r="E24" s="44" t="str">
        <f>[3]Ит.пр!E8</f>
        <v>Алт.</v>
      </c>
      <c r="F24" s="44" t="str">
        <f>[3]Ит.пр!F8</f>
        <v>Рубцовск, РГМ ОО "ФАРБ"</v>
      </c>
      <c r="G24" s="91">
        <f>[3]Ит.пр!G8</f>
        <v>0</v>
      </c>
      <c r="H24" s="47" t="str">
        <f>[3]Ит.пр!H8</f>
        <v>Оганесян М.А.</v>
      </c>
      <c r="I24" s="100"/>
      <c r="J24" s="95"/>
    </row>
    <row r="25" spans="1:16" ht="23.1" hidden="1" customHeight="1" thickBot="1">
      <c r="A25" s="143"/>
      <c r="B25" s="101" t="s">
        <v>6</v>
      </c>
      <c r="C25" s="48" t="str">
        <f>[3]Ит.пр!C9</f>
        <v>АЧИМОВ Ринат Русланович</v>
      </c>
      <c r="D25" s="48" t="str">
        <f>[3]Ит.пр!D9</f>
        <v>26.10.99, 1р</v>
      </c>
      <c r="E25" s="48" t="str">
        <f>[3]Ит.пр!E9</f>
        <v>Р.Алт.</v>
      </c>
      <c r="F25" s="48" t="str">
        <f>[3]Ит.пр!F9</f>
        <v>Г-Алтайск, с/к"Барс"</v>
      </c>
      <c r="G25" s="92">
        <f>[3]Ит.пр!G9</f>
        <v>0</v>
      </c>
      <c r="H25" s="49" t="str">
        <f>[3]Ит.пр!H9</f>
        <v>Долчин О.В.</v>
      </c>
      <c r="I25" s="100"/>
    </row>
    <row r="26" spans="1:16" ht="23.1" hidden="1" customHeight="1">
      <c r="A26" s="63"/>
      <c r="B26" s="99" t="s">
        <v>12</v>
      </c>
      <c r="C26" s="61" t="str">
        <f>[3]Ит.пр!C10</f>
        <v>БАРБАЧАКОВ Шуну Владимирович</v>
      </c>
      <c r="D26" s="61" t="str">
        <f>[3]Ит.пр!D10</f>
        <v>27.09.99, 1р</v>
      </c>
      <c r="E26" s="61" t="str">
        <f>[3]Ит.пр!E10</f>
        <v>Р.Алт.</v>
      </c>
      <c r="F26" s="61" t="str">
        <f>[3]Ит.пр!F10</f>
        <v>Г-Алтайск, с/к"Барс"</v>
      </c>
      <c r="G26" s="110">
        <f>[3]Ит.пр!G10</f>
        <v>0</v>
      </c>
      <c r="H26" s="62" t="str">
        <f>[3]Ит.пр!H10</f>
        <v>Долчин О.В.</v>
      </c>
      <c r="I26" s="100"/>
      <c r="L26" s="17"/>
      <c r="M26" s="18"/>
      <c r="N26" s="17"/>
      <c r="O26" s="19"/>
      <c r="P26" s="43"/>
    </row>
    <row r="27" spans="1:16" ht="23.1" hidden="1" customHeight="1" thickBot="1">
      <c r="A27" s="64"/>
      <c r="B27" s="101" t="s">
        <v>12</v>
      </c>
      <c r="C27" s="48" t="str">
        <f>[3]Ит.пр!C11</f>
        <v>ЯИЛГАКОВ Санат Робертович</v>
      </c>
      <c r="D27" s="48" t="str">
        <f>[3]Ит.пр!D11</f>
        <v>12.04.96, КМС</v>
      </c>
      <c r="E27" s="48" t="str">
        <f>[3]Ит.пр!E11</f>
        <v>Р.Алт.</v>
      </c>
      <c r="F27" s="48" t="str">
        <f>[3]Ит.пр!F11</f>
        <v>Г-Алтайск, ЦСП СК РА, Д</v>
      </c>
      <c r="G27" s="92">
        <f>[3]Ит.пр!G11</f>
        <v>0</v>
      </c>
      <c r="H27" s="49" t="str">
        <f>[3]Ит.пр!H11</f>
        <v>Яйтаков А.М.</v>
      </c>
      <c r="I27" s="11"/>
    </row>
    <row r="28" spans="1:16" ht="23.1" hidden="1" customHeight="1" thickBot="1">
      <c r="A28" s="30"/>
      <c r="B28" s="12"/>
      <c r="C28" s="43"/>
      <c r="D28" s="16"/>
      <c r="E28" s="16"/>
      <c r="F28" s="17"/>
      <c r="G28" s="9"/>
      <c r="H28" s="20"/>
      <c r="I28" s="100"/>
      <c r="J28" s="95"/>
    </row>
    <row r="29" spans="1:16" ht="23.1" hidden="1" customHeight="1">
      <c r="A29" s="141" t="s">
        <v>19</v>
      </c>
      <c r="B29" s="42" t="s">
        <v>4</v>
      </c>
      <c r="C29" s="45" t="str">
        <f>[4]Ит.пр!C6</f>
        <v>ЕВГРАФОВ Евгений Юрьевич</v>
      </c>
      <c r="D29" s="45" t="str">
        <f>[4]Ит.пр!D6</f>
        <v>24.10.95, КМС</v>
      </c>
      <c r="E29" s="45" t="str">
        <f>[4]Ит.пр!E6</f>
        <v>Алт.</v>
      </c>
      <c r="F29" s="45" t="str">
        <f>[4]Ит.пр!F6</f>
        <v>Заринск, с/к"Крепость"</v>
      </c>
      <c r="G29" s="90">
        <f>[4]Ит.пр!G6</f>
        <v>0</v>
      </c>
      <c r="H29" s="46" t="str">
        <f>[4]Ит.пр!H6</f>
        <v>Нартов Д.О.</v>
      </c>
      <c r="I29" s="100"/>
      <c r="J29" s="95"/>
    </row>
    <row r="30" spans="1:16" ht="23.1" hidden="1" customHeight="1">
      <c r="A30" s="142"/>
      <c r="B30" s="97" t="s">
        <v>5</v>
      </c>
      <c r="C30" s="44" t="str">
        <f>[4]Ит.пр!C7</f>
        <v>ВЕРЁВКИН Денис Алексеевич</v>
      </c>
      <c r="D30" s="44" t="str">
        <f>[4]Ит.пр!D7</f>
        <v>21.04.94, 1р</v>
      </c>
      <c r="E30" s="44" t="str">
        <f>[4]Ит.пр!E7</f>
        <v>Алт.</v>
      </c>
      <c r="F30" s="44" t="str">
        <f>[4]Ит.пр!F7</f>
        <v>Бийск, с/к"Алтайский медведь"</v>
      </c>
      <c r="G30" s="91">
        <f>[4]Ит.пр!G7</f>
        <v>0</v>
      </c>
      <c r="H30" s="47" t="str">
        <f>[4]Ит.пр!H7</f>
        <v>Громов А.А.</v>
      </c>
      <c r="I30" s="100"/>
      <c r="J30" s="95"/>
    </row>
    <row r="31" spans="1:16" ht="23.1" hidden="1" customHeight="1">
      <c r="A31" s="142"/>
      <c r="B31" s="97" t="s">
        <v>6</v>
      </c>
      <c r="C31" s="44" t="str">
        <f>[4]Ит.пр!C8</f>
        <v/>
      </c>
      <c r="D31" s="44" t="str">
        <f>[4]Ит.пр!D8</f>
        <v/>
      </c>
      <c r="E31" s="44" t="str">
        <f>[4]Ит.пр!E8</f>
        <v/>
      </c>
      <c r="F31" s="44" t="str">
        <f>[4]Ит.пр!F8</f>
        <v/>
      </c>
      <c r="G31" s="91" t="str">
        <f>[4]Ит.пр!G8</f>
        <v/>
      </c>
      <c r="H31" s="47" t="str">
        <f>[4]Ит.пр!H8</f>
        <v/>
      </c>
      <c r="I31" s="100"/>
      <c r="J31" s="95"/>
    </row>
    <row r="32" spans="1:16" ht="23.1" hidden="1" customHeight="1" thickBot="1">
      <c r="A32" s="143"/>
      <c r="B32" s="101" t="s">
        <v>6</v>
      </c>
      <c r="C32" s="48" t="str">
        <f>[4]Ит.пр!C9</f>
        <v/>
      </c>
      <c r="D32" s="48" t="str">
        <f>[4]Ит.пр!D9</f>
        <v/>
      </c>
      <c r="E32" s="48" t="str">
        <f>[4]Ит.пр!E9</f>
        <v/>
      </c>
      <c r="F32" s="48" t="str">
        <f>[4]Ит.пр!F9</f>
        <v/>
      </c>
      <c r="G32" s="92" t="str">
        <f>[4]Ит.пр!G9</f>
        <v/>
      </c>
      <c r="H32" s="49" t="str">
        <f>[4]Ит.пр!H9</f>
        <v/>
      </c>
      <c r="I32" s="100"/>
    </row>
    <row r="33" spans="1:10" ht="23.1" hidden="1" customHeight="1">
      <c r="A33" s="113"/>
      <c r="B33" s="99" t="s">
        <v>12</v>
      </c>
      <c r="C33" s="61" t="str">
        <f>[4]Ит.пр!C10</f>
        <v/>
      </c>
      <c r="D33" s="61" t="str">
        <f>[4]Ит.пр!D10</f>
        <v/>
      </c>
      <c r="E33" s="61" t="str">
        <f>[4]Ит.пр!E10</f>
        <v/>
      </c>
      <c r="F33" s="61" t="str">
        <f>[4]Ит.пр!F10</f>
        <v/>
      </c>
      <c r="G33" s="110" t="str">
        <f>[4]Ит.пр!G10</f>
        <v/>
      </c>
      <c r="H33" s="62" t="str">
        <f>[4]Ит.пр!H10</f>
        <v/>
      </c>
      <c r="I33" s="100"/>
    </row>
    <row r="34" spans="1:10" ht="23.1" hidden="1" customHeight="1" thickBot="1">
      <c r="A34" s="112"/>
      <c r="B34" s="101" t="s">
        <v>12</v>
      </c>
      <c r="C34" s="48" t="str">
        <f>[4]Ит.пр!C11</f>
        <v/>
      </c>
      <c r="D34" s="48" t="str">
        <f>[4]Ит.пр!D11</f>
        <v/>
      </c>
      <c r="E34" s="48" t="str">
        <f>[4]Ит.пр!E11</f>
        <v/>
      </c>
      <c r="F34" s="48" t="str">
        <f>[4]Ит.пр!F11</f>
        <v/>
      </c>
      <c r="G34" s="92" t="str">
        <f>[4]Ит.пр!G11</f>
        <v/>
      </c>
      <c r="H34" s="49" t="str">
        <f>[4]Ит.пр!H11</f>
        <v/>
      </c>
      <c r="I34" s="100"/>
    </row>
    <row r="35" spans="1:10" ht="23.1" hidden="1" customHeight="1" thickBot="1">
      <c r="A35" s="30"/>
      <c r="B35" s="12"/>
      <c r="C35" s="43"/>
      <c r="D35" s="16"/>
      <c r="E35" s="16"/>
      <c r="F35" s="17"/>
      <c r="G35" s="102"/>
      <c r="H35" s="20"/>
      <c r="I35" s="100"/>
      <c r="J35" s="95"/>
    </row>
    <row r="36" spans="1:10" ht="23.1" hidden="1" customHeight="1">
      <c r="A36" s="141" t="s">
        <v>14</v>
      </c>
      <c r="B36" s="42" t="s">
        <v>4</v>
      </c>
      <c r="C36" s="45" t="str">
        <f>[5]Ит.пр!C6</f>
        <v>ЧАСОВСКИХ Александр Александрович</v>
      </c>
      <c r="D36" s="45" t="str">
        <f>[5]Ит.пр!D6</f>
        <v>11.05.90, КМС</v>
      </c>
      <c r="E36" s="45" t="str">
        <f>[5]Ит.пр!E6</f>
        <v>Алт.</v>
      </c>
      <c r="F36" s="45" t="str">
        <f>[5]Ит.пр!F6</f>
        <v>Бийск, с/к"Эфа"</v>
      </c>
      <c r="G36" s="90">
        <f>[5]Ит.пр!G6</f>
        <v>0</v>
      </c>
      <c r="H36" s="46" t="str">
        <f>[5]Ит.пр!H6</f>
        <v>Добыш Е.В.</v>
      </c>
      <c r="I36" s="100"/>
      <c r="J36" s="95"/>
    </row>
    <row r="37" spans="1:10" ht="23.1" hidden="1" customHeight="1">
      <c r="A37" s="142"/>
      <c r="B37" s="97" t="s">
        <v>5</v>
      </c>
      <c r="C37" s="44" t="str">
        <f>[5]Ит.пр!C7</f>
        <v>КЫНЫРАКОВ Иван Константинович</v>
      </c>
      <c r="D37" s="44" t="str">
        <f>[5]Ит.пр!D7</f>
        <v>22.05.89, КМС</v>
      </c>
      <c r="E37" s="44" t="str">
        <f>[5]Ит.пр!E7</f>
        <v>Алт.</v>
      </c>
      <c r="F37" s="44" t="str">
        <f>[5]Ит.пр!F7</f>
        <v>Бийск, СШОР№3, М</v>
      </c>
      <c r="G37" s="91">
        <f>[5]Ит.пр!G7</f>
        <v>0</v>
      </c>
      <c r="H37" s="47" t="str">
        <f>[5]Ит.пр!H7</f>
        <v>Дурыманов Н.В. Гуляев А.М.</v>
      </c>
      <c r="I37" s="100"/>
      <c r="J37" s="95"/>
    </row>
    <row r="38" spans="1:10" ht="23.1" hidden="1" customHeight="1">
      <c r="A38" s="142"/>
      <c r="B38" s="97" t="s">
        <v>6</v>
      </c>
      <c r="C38" s="44" t="str">
        <f>[5]Ит.пр!C8</f>
        <v>АСКЫЖАКОВ Виталий Викторович</v>
      </c>
      <c r="D38" s="44" t="str">
        <f>[5]Ит.пр!D8</f>
        <v>27.06.93. КМС</v>
      </c>
      <c r="E38" s="44" t="str">
        <f>[5]Ит.пр!E8</f>
        <v>Р.Алт.</v>
      </c>
      <c r="F38" s="44" t="str">
        <f>[5]Ит.пр!F8</f>
        <v>Г-Алтайск, ЦСП СК РА, Д</v>
      </c>
      <c r="G38" s="91">
        <f>[5]Ит.пр!G8</f>
        <v>0</v>
      </c>
      <c r="H38" s="47" t="str">
        <f>[5]Ит.пр!H8</f>
        <v>Яйтаков А.М.</v>
      </c>
      <c r="I38" s="100"/>
      <c r="J38" s="95"/>
    </row>
    <row r="39" spans="1:10" ht="23.1" hidden="1" customHeight="1" thickBot="1">
      <c r="A39" s="143"/>
      <c r="B39" s="101" t="s">
        <v>6</v>
      </c>
      <c r="C39" s="48" t="str">
        <f>[5]Ит.пр!C9</f>
        <v>ШАТОВАЛОВ Сергей Анатольевич</v>
      </c>
      <c r="D39" s="48" t="str">
        <f>[5]Ит.пр!D9</f>
        <v>12.03.00, КМС</v>
      </c>
      <c r="E39" s="48" t="str">
        <f>[5]Ит.пр!E9</f>
        <v>Алт.</v>
      </c>
      <c r="F39" s="48" t="str">
        <f>[5]Ит.пр!F9</f>
        <v>Бийск, СШОР№3, М</v>
      </c>
      <c r="G39" s="92">
        <f>[5]Ит.пр!G9</f>
        <v>0</v>
      </c>
      <c r="H39" s="49" t="str">
        <f>[5]Ит.пр!H9</f>
        <v>Дурыманов Н.В. Тебереков Г.И.</v>
      </c>
      <c r="I39" s="94" t="s">
        <v>15</v>
      </c>
    </row>
    <row r="40" spans="1:10" ht="23.1" hidden="1" customHeight="1">
      <c r="A40" s="63"/>
      <c r="B40" s="99" t="s">
        <v>12</v>
      </c>
      <c r="C40" s="61" t="str">
        <f>[5]Ит.пр!C10</f>
        <v>ПОЛЯКОВ Денис Николаевич</v>
      </c>
      <c r="D40" s="61" t="str">
        <f>[5]Ит.пр!D10</f>
        <v>15.12.99, 1р</v>
      </c>
      <c r="E40" s="61" t="str">
        <f>[5]Ит.пр!E10</f>
        <v>Алт.</v>
      </c>
      <c r="F40" s="61" t="str">
        <f>[5]Ит.пр!F10</f>
        <v>Рубцовск, РГМ ОО "ФАРБ"</v>
      </c>
      <c r="G40" s="110">
        <f>[5]Ит.пр!G10</f>
        <v>0</v>
      </c>
      <c r="H40" s="62" t="str">
        <f>[5]Ит.пр!H10</f>
        <v>Оганесян М.А.</v>
      </c>
      <c r="I40" s="100"/>
    </row>
    <row r="41" spans="1:10" ht="23.1" hidden="1" customHeight="1" thickBot="1">
      <c r="A41" s="64"/>
      <c r="B41" s="101" t="s">
        <v>12</v>
      </c>
      <c r="C41" s="48" t="str">
        <f>[5]Ит.пр!C11</f>
        <v>ЧЕПРАСОВ Алексей Алексеевич</v>
      </c>
      <c r="D41" s="48" t="str">
        <f>[5]Ит.пр!D11</f>
        <v>12.08.97, 1р</v>
      </c>
      <c r="E41" s="48" t="str">
        <f>[5]Ит.пр!E11</f>
        <v>Алт.</v>
      </c>
      <c r="F41" s="48" t="str">
        <f>[5]Ит.пр!F11</f>
        <v>Бийск, с/к"Эфа"</v>
      </c>
      <c r="G41" s="92">
        <f>[5]Ит.пр!G11</f>
        <v>0</v>
      </c>
      <c r="H41" s="49" t="str">
        <f>[5]Ит.пр!H11</f>
        <v>Часовских А.А.</v>
      </c>
      <c r="I41" s="100"/>
    </row>
    <row r="42" spans="1:10" ht="23.1" hidden="1" customHeight="1" thickBot="1">
      <c r="B42" s="51"/>
      <c r="C42" s="52"/>
      <c r="D42" s="52"/>
      <c r="E42" s="53"/>
      <c r="F42" s="52"/>
      <c r="G42" s="52"/>
      <c r="H42" s="54"/>
      <c r="I42" s="100"/>
      <c r="J42" s="95"/>
    </row>
    <row r="43" spans="1:10" ht="23.1" customHeight="1">
      <c r="A43" s="141" t="s">
        <v>20</v>
      </c>
      <c r="B43" s="42" t="s">
        <v>4</v>
      </c>
      <c r="C43" s="45" t="str">
        <f>[6]Ит.пр!C6</f>
        <v>ШУКЮРОВ Ниджат Низами Оглы</v>
      </c>
      <c r="D43" s="45" t="str">
        <f>[6]Ит.пр!D6</f>
        <v>02.03.97, КМС</v>
      </c>
      <c r="E43" s="45" t="str">
        <f>[6]Ит.пр!E6</f>
        <v>Алт.</v>
      </c>
      <c r="F43" s="45" t="str">
        <f>[6]Ит.пр!F6</f>
        <v>Бийск, СШОР№3, М</v>
      </c>
      <c r="G43" s="90">
        <f>[6]Ит.пр!G6</f>
        <v>0</v>
      </c>
      <c r="H43" s="46" t="str">
        <f>[6]Ит.пр!H6</f>
        <v>Димитриенко И.В. Гуляев А.М.</v>
      </c>
      <c r="I43" s="100"/>
      <c r="J43" s="95"/>
    </row>
    <row r="44" spans="1:10" ht="23.1" customHeight="1">
      <c r="A44" s="142"/>
      <c r="B44" s="97" t="s">
        <v>5</v>
      </c>
      <c r="C44" s="44" t="str">
        <f>[6]Ит.пр!C7</f>
        <v>АЛТУХОВ Александр Владимирович</v>
      </c>
      <c r="D44" s="44" t="str">
        <f>[6]Ит.пр!D7</f>
        <v>06.06.95, МС</v>
      </c>
      <c r="E44" s="44" t="str">
        <f>[6]Ит.пр!E7</f>
        <v>Алт.</v>
      </c>
      <c r="F44" s="44" t="str">
        <f>[6]Ит.пр!F7</f>
        <v>Бийск, СШОР№3, М</v>
      </c>
      <c r="G44" s="91">
        <f>[6]Ит.пр!G7</f>
        <v>0</v>
      </c>
      <c r="H44" s="47" t="str">
        <f>[6]Ит.пр!H7</f>
        <v>Шалюта П.В. Гуляев А.М.</v>
      </c>
      <c r="I44" s="100"/>
      <c r="J44" s="95"/>
    </row>
    <row r="45" spans="1:10" ht="23.1" customHeight="1">
      <c r="A45" s="142"/>
      <c r="B45" s="97" t="s">
        <v>6</v>
      </c>
      <c r="C45" s="44" t="str">
        <f>[6]Ит.пр!C8</f>
        <v>АВЕРИН Евгений Александрович</v>
      </c>
      <c r="D45" s="44" t="str">
        <f>[6]Ит.пр!D8</f>
        <v>02.03.96, 1р</v>
      </c>
      <c r="E45" s="44" t="str">
        <f>[6]Ит.пр!E8</f>
        <v>Алт.</v>
      </c>
      <c r="F45" s="44" t="str">
        <f>[6]Ит.пр!F8</f>
        <v>Рубцовск, РГМ ОО "ФАРБ"</v>
      </c>
      <c r="G45" s="91">
        <f>[6]Ит.пр!G8</f>
        <v>0</v>
      </c>
      <c r="H45" s="47" t="str">
        <f>[6]Ит.пр!H8</f>
        <v>Оганесян М.А.</v>
      </c>
      <c r="I45" s="100"/>
      <c r="J45" s="95"/>
    </row>
    <row r="46" spans="1:10" ht="23.1" customHeight="1" thickBot="1">
      <c r="A46" s="143"/>
      <c r="B46" s="101" t="s">
        <v>6</v>
      </c>
      <c r="C46" s="48" t="str">
        <f>[6]Ит.пр!C9</f>
        <v>ТАЙБОРИН Аскар Аматович</v>
      </c>
      <c r="D46" s="48" t="str">
        <f>[6]Ит.пр!D9</f>
        <v>28.10.94, КМС</v>
      </c>
      <c r="E46" s="48" t="str">
        <f>[6]Ит.пр!E9</f>
        <v>Р.Алт.</v>
      </c>
      <c r="F46" s="48" t="str">
        <f>[6]Ит.пр!F9</f>
        <v>Г-Алтайск, ЦСП СК РА, Д</v>
      </c>
      <c r="G46" s="92">
        <f>[6]Ит.пр!G9</f>
        <v>0</v>
      </c>
      <c r="H46" s="49" t="str">
        <f>[6]Ит.пр!H9</f>
        <v>Яйтаков М.Я.</v>
      </c>
      <c r="I46" s="100"/>
    </row>
    <row r="47" spans="1:10" ht="23.1" hidden="1" customHeight="1">
      <c r="A47" s="63"/>
      <c r="B47" s="99" t="s">
        <v>12</v>
      </c>
      <c r="C47" s="61" t="str">
        <f>[6]Ит.пр!C10</f>
        <v>КОЗЛОВ Роман Николаевич</v>
      </c>
      <c r="D47" s="61" t="str">
        <f>[6]Ит.пр!D10</f>
        <v>27.08.96, 1р</v>
      </c>
      <c r="E47" s="61" t="str">
        <f>[6]Ит.пр!E10</f>
        <v>Р.Алт.</v>
      </c>
      <c r="F47" s="61" t="str">
        <f>[6]Ит.пр!F10</f>
        <v>Г-Алтайск, с/к"Барс"</v>
      </c>
      <c r="G47" s="110">
        <f>[6]Ит.пр!G10</f>
        <v>0</v>
      </c>
      <c r="H47" s="62" t="str">
        <f>[6]Ит.пр!H10</f>
        <v>Долчин О.В.</v>
      </c>
      <c r="I47" s="100"/>
    </row>
    <row r="48" spans="1:10" ht="23.1" hidden="1" customHeight="1" thickBot="1">
      <c r="A48" s="64"/>
      <c r="B48" s="101" t="s">
        <v>12</v>
      </c>
      <c r="C48" s="48" t="str">
        <f>[6]Ит.пр!C11</f>
        <v>ЧУМАШЕВ Кара Сергеевич</v>
      </c>
      <c r="D48" s="48" t="str">
        <f>[6]Ит.пр!D11</f>
        <v>13.11.98, 1р</v>
      </c>
      <c r="E48" s="48" t="str">
        <f>[6]Ит.пр!E11</f>
        <v>Р.Алт.</v>
      </c>
      <c r="F48" s="48" t="str">
        <f>[6]Ит.пр!F11</f>
        <v>Г-Алтайск, с/к"Барс"</v>
      </c>
      <c r="G48" s="92">
        <f>[6]Ит.пр!G11</f>
        <v>0</v>
      </c>
      <c r="H48" s="49" t="str">
        <f>[6]Ит.пр!H11</f>
        <v>Долчин О.В.</v>
      </c>
      <c r="I48" s="11"/>
    </row>
    <row r="49" spans="1:10" ht="23.1" customHeight="1" thickBot="1">
      <c r="B49" s="13"/>
      <c r="C49" s="9"/>
      <c r="D49" s="9"/>
      <c r="E49" s="25"/>
      <c r="F49" s="9"/>
      <c r="G49" s="93"/>
      <c r="H49" s="22"/>
      <c r="I49" s="100"/>
      <c r="J49" s="95"/>
    </row>
    <row r="50" spans="1:10" ht="23.1" customHeight="1">
      <c r="A50" s="141" t="s">
        <v>21</v>
      </c>
      <c r="B50" s="42" t="s">
        <v>4</v>
      </c>
      <c r="C50" s="45" t="str">
        <f>[7]Ит.пр!C6</f>
        <v>КАЛИБЕКОВ Александр Сергеевич</v>
      </c>
      <c r="D50" s="45" t="str">
        <f>[7]Ит.пр!D6</f>
        <v>20.02.95, 1р</v>
      </c>
      <c r="E50" s="45" t="str">
        <f>[7]Ит.пр!E6</f>
        <v>Алт.</v>
      </c>
      <c r="F50" s="45" t="str">
        <f>[7]Ит.пр!F6</f>
        <v>Рубцовск, РГМ ОО "ФАРБ"</v>
      </c>
      <c r="G50" s="90">
        <f>[7]Ит.пр!G6</f>
        <v>0</v>
      </c>
      <c r="H50" s="46" t="str">
        <f>[7]Ит.пр!H6</f>
        <v>Оганесян М.А.</v>
      </c>
      <c r="I50" s="100"/>
      <c r="J50" s="95"/>
    </row>
    <row r="51" spans="1:10" ht="23.1" customHeight="1">
      <c r="A51" s="142"/>
      <c r="B51" s="97" t="s">
        <v>5</v>
      </c>
      <c r="C51" s="44" t="str">
        <f>[7]Ит.пр!C7</f>
        <v>ВОРОБЬЁВ Михаил Евгеньевич</v>
      </c>
      <c r="D51" s="44" t="str">
        <f>[7]Ит.пр!D7</f>
        <v>26.07.98, 1р</v>
      </c>
      <c r="E51" s="44" t="str">
        <f>[7]Ит.пр!E7</f>
        <v>Алт.</v>
      </c>
      <c r="F51" s="44" t="str">
        <f>[7]Ит.пр!F7</f>
        <v>Бийск, с/к"Эфа"</v>
      </c>
      <c r="G51" s="91">
        <f>[7]Ит.пр!G7</f>
        <v>0</v>
      </c>
      <c r="H51" s="47" t="str">
        <f>[7]Ит.пр!H7</f>
        <v>Добыш Е.В.</v>
      </c>
      <c r="I51" s="100"/>
      <c r="J51" s="95"/>
    </row>
    <row r="52" spans="1:10" ht="23.1" customHeight="1">
      <c r="A52" s="142"/>
      <c r="B52" s="97" t="s">
        <v>6</v>
      </c>
      <c r="C52" s="44" t="str">
        <f>[7]Ит.пр!C8</f>
        <v/>
      </c>
      <c r="D52" s="44" t="str">
        <f>[7]Ит.пр!D8</f>
        <v/>
      </c>
      <c r="E52" s="44" t="str">
        <f>[7]Ит.пр!E8</f>
        <v/>
      </c>
      <c r="F52" s="44" t="str">
        <f>[7]Ит.пр!F8</f>
        <v/>
      </c>
      <c r="G52" s="91" t="str">
        <f>[7]Ит.пр!G8</f>
        <v/>
      </c>
      <c r="H52" s="47" t="str">
        <f>[7]Ит.пр!H8</f>
        <v/>
      </c>
      <c r="I52" s="100"/>
      <c r="J52" s="95"/>
    </row>
    <row r="53" spans="1:10" ht="23.1" customHeight="1" thickBot="1">
      <c r="A53" s="143"/>
      <c r="B53" s="101" t="s">
        <v>6</v>
      </c>
      <c r="C53" s="48" t="str">
        <f>[7]Ит.пр!C9</f>
        <v/>
      </c>
      <c r="D53" s="48" t="str">
        <f>[7]Ит.пр!D9</f>
        <v/>
      </c>
      <c r="E53" s="48" t="str">
        <f>[7]Ит.пр!E9</f>
        <v/>
      </c>
      <c r="F53" s="48" t="str">
        <f>[7]Ит.пр!F9</f>
        <v/>
      </c>
      <c r="G53" s="92" t="str">
        <f>[7]Ит.пр!G9</f>
        <v/>
      </c>
      <c r="H53" s="49" t="str">
        <f>[7]Ит.пр!H9</f>
        <v/>
      </c>
      <c r="I53" s="100"/>
    </row>
    <row r="54" spans="1:10" ht="23.1" hidden="1" customHeight="1">
      <c r="A54" s="113"/>
      <c r="B54" s="99" t="s">
        <v>12</v>
      </c>
      <c r="C54" s="61" t="str">
        <f>[7]Ит.пр!C10</f>
        <v/>
      </c>
      <c r="D54" s="61" t="str">
        <f>[7]Ит.пр!D10</f>
        <v/>
      </c>
      <c r="E54" s="61" t="str">
        <f>[7]Ит.пр!E10</f>
        <v/>
      </c>
      <c r="F54" s="61" t="str">
        <f>[7]Ит.пр!F10</f>
        <v/>
      </c>
      <c r="G54" s="110" t="str">
        <f>[7]Ит.пр!G10</f>
        <v/>
      </c>
      <c r="H54" s="62" t="str">
        <f>[7]Ит.пр!H10</f>
        <v/>
      </c>
      <c r="I54" s="100"/>
    </row>
    <row r="55" spans="1:10" ht="23.1" hidden="1" customHeight="1" thickBot="1">
      <c r="A55" s="112"/>
      <c r="B55" s="101" t="s">
        <v>12</v>
      </c>
      <c r="C55" s="48" t="str">
        <f>[7]Ит.пр!C11</f>
        <v/>
      </c>
      <c r="D55" s="48" t="str">
        <f>[7]Ит.пр!D11</f>
        <v/>
      </c>
      <c r="E55" s="48" t="str">
        <f>[7]Ит.пр!E11</f>
        <v/>
      </c>
      <c r="F55" s="48" t="str">
        <f>[7]Ит.пр!F11</f>
        <v/>
      </c>
      <c r="G55" s="92" t="str">
        <f>[7]Ит.пр!G11</f>
        <v/>
      </c>
      <c r="H55" s="49" t="str">
        <f>[7]Ит.пр!H11</f>
        <v/>
      </c>
      <c r="I55" s="11"/>
    </row>
    <row r="56" spans="1:10" ht="23.1" customHeight="1" thickBot="1">
      <c r="B56" s="51"/>
      <c r="C56" s="52"/>
      <c r="D56" s="52"/>
      <c r="E56" s="53"/>
      <c r="F56" s="52"/>
      <c r="G56" s="103"/>
      <c r="H56" s="54"/>
      <c r="I56" s="100"/>
      <c r="J56" s="95"/>
    </row>
    <row r="57" spans="1:10" ht="23.1" customHeight="1">
      <c r="A57" s="141" t="s">
        <v>22</v>
      </c>
      <c r="B57" s="42" t="s">
        <v>4</v>
      </c>
      <c r="C57" s="45" t="str">
        <f>[8]Ит.пр!C6</f>
        <v>СТЕННИКОВ Вячеслав Иванович</v>
      </c>
      <c r="D57" s="45" t="str">
        <f>[8]Ит.пр!D6</f>
        <v>25.03.97, КМС</v>
      </c>
      <c r="E57" s="45" t="str">
        <f>[8]Ит.пр!E6</f>
        <v>СФО</v>
      </c>
      <c r="F57" s="45" t="str">
        <f>[8]Ит.пр!F6</f>
        <v>Новосибирская, Новосибирск, МО</v>
      </c>
      <c r="G57" s="90">
        <f>[8]Ит.пр!G6</f>
        <v>0</v>
      </c>
      <c r="H57" s="46" t="str">
        <f>[8]Ит.пр!H6</f>
        <v>Гуща Р.А., Томилов И.А.</v>
      </c>
      <c r="I57" s="100"/>
      <c r="J57" s="95"/>
    </row>
    <row r="58" spans="1:10" ht="23.1" customHeight="1">
      <c r="A58" s="142"/>
      <c r="B58" s="97" t="s">
        <v>5</v>
      </c>
      <c r="C58" s="44" t="str">
        <f>[8]Ит.пр!C7</f>
        <v>МАЛАХОВ Никита Максимович</v>
      </c>
      <c r="D58" s="44" t="str">
        <f>[8]Ит.пр!D7</f>
        <v>07.05.98, 1р</v>
      </c>
      <c r="E58" s="44" t="str">
        <f>[8]Ит.пр!E7</f>
        <v>СФО</v>
      </c>
      <c r="F58" s="44" t="str">
        <f>[8]Ит.пр!F7</f>
        <v>Новосибирская, Новосибирск, МО</v>
      </c>
      <c r="G58" s="91">
        <f>[8]Ит.пр!G7</f>
        <v>0</v>
      </c>
      <c r="H58" s="47" t="str">
        <f>[8]Ит.пр!H7</f>
        <v>Гуща Р.А., Томилов И.А.</v>
      </c>
      <c r="I58" s="100"/>
      <c r="J58" s="95"/>
    </row>
    <row r="59" spans="1:10" ht="23.1" customHeight="1">
      <c r="A59" s="142"/>
      <c r="B59" s="97" t="s">
        <v>6</v>
      </c>
      <c r="C59" s="44" t="str">
        <f>[8]Ит.пр!C8</f>
        <v>ШАХМАТОВ Артем Сергеевич</v>
      </c>
      <c r="D59" s="44" t="str">
        <f>[8]Ит.пр!D8</f>
        <v>04.10.92, КМС</v>
      </c>
      <c r="E59" s="44" t="str">
        <f>[8]Ит.пр!E8</f>
        <v>СФО</v>
      </c>
      <c r="F59" s="44" t="str">
        <f>[8]Ит.пр!F8</f>
        <v>Омская, Омск, МО</v>
      </c>
      <c r="G59" s="91">
        <f>[8]Ит.пр!G8</f>
        <v>0</v>
      </c>
      <c r="H59" s="47" t="str">
        <f>[8]Ит.пр!H8</f>
        <v>Ирлицин Д.Б. Горбунов А.В.</v>
      </c>
      <c r="I59" s="100"/>
      <c r="J59" s="95"/>
    </row>
    <row r="60" spans="1:10" ht="23.1" customHeight="1" thickBot="1">
      <c r="A60" s="143"/>
      <c r="B60" s="101" t="s">
        <v>6</v>
      </c>
      <c r="C60" s="48" t="str">
        <f>[8]Ит.пр!C9</f>
        <v>ХАЛИТОВ Арсен Сайдуллаевич</v>
      </c>
      <c r="D60" s="48" t="str">
        <f>[8]Ит.пр!D9</f>
        <v>13.02.88, МС</v>
      </c>
      <c r="E60" s="48" t="str">
        <f>[8]Ит.пр!E9</f>
        <v>СФО</v>
      </c>
      <c r="F60" s="48" t="str">
        <f>[8]Ит.пр!F9</f>
        <v>Красноярский, Красноярск</v>
      </c>
      <c r="G60" s="92">
        <f>[8]Ит.пр!G9</f>
        <v>0</v>
      </c>
      <c r="H60" s="49" t="str">
        <f>[8]Ит.пр!H9</f>
        <v xml:space="preserve">Знаменский Г.Е.
Гутов Б.Г.
</v>
      </c>
      <c r="I60" s="100"/>
    </row>
    <row r="61" spans="1:10" ht="23.1" hidden="1" customHeight="1">
      <c r="A61" s="113"/>
      <c r="B61" s="99" t="s">
        <v>12</v>
      </c>
      <c r="C61" s="61" t="str">
        <f>[8]Ит.пр!C10</f>
        <v>КОВИН Андрей Вячеславович</v>
      </c>
      <c r="D61" s="61" t="str">
        <f>[8]Ит.пр!D10</f>
        <v>16.06.82, КМС</v>
      </c>
      <c r="E61" s="61" t="str">
        <f>[8]Ит.пр!E10</f>
        <v>СФО</v>
      </c>
      <c r="F61" s="61" t="str">
        <f>[8]Ит.пр!F10</f>
        <v>Новосибирская, Новосибирск, МО</v>
      </c>
      <c r="G61" s="110">
        <f>[8]Ит.пр!G10</f>
        <v>0</v>
      </c>
      <c r="H61" s="62" t="str">
        <f>[8]Ит.пр!H10</f>
        <v>Постников Д.А.</v>
      </c>
      <c r="I61" s="100"/>
    </row>
    <row r="62" spans="1:10" ht="23.1" hidden="1" customHeight="1" thickBot="1">
      <c r="A62" s="112"/>
      <c r="B62" s="101" t="s">
        <v>12</v>
      </c>
      <c r="C62" s="48" t="str">
        <f>[8]Ит.пр!C11</f>
        <v>СИКАМОВ Салих Сабитович</v>
      </c>
      <c r="D62" s="48" t="str">
        <f>[8]Ит.пр!D11</f>
        <v>01.09.94, КМС</v>
      </c>
      <c r="E62" s="48" t="str">
        <f>[8]Ит.пр!E11</f>
        <v>СФО</v>
      </c>
      <c r="F62" s="48" t="str">
        <f>[8]Ит.пр!F11</f>
        <v>Красноярский, Красноярск</v>
      </c>
      <c r="G62" s="92">
        <f>[8]Ит.пр!G11</f>
        <v>0</v>
      </c>
      <c r="H62" s="49" t="str">
        <f>[8]Ит.пр!H11</f>
        <v>Знаменский Г.Е., Галкин ВФ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00"/>
      <c r="J63" s="95"/>
    </row>
    <row r="64" spans="1:10" ht="23.1" customHeight="1">
      <c r="A64" s="141" t="s">
        <v>23</v>
      </c>
      <c r="B64" s="42" t="s">
        <v>4</v>
      </c>
      <c r="C64" s="45" t="str">
        <f>[9]Ит.пр!C6</f>
        <v>КЫРГЫС Аржаан Вячеславович</v>
      </c>
      <c r="D64" s="45" t="str">
        <f>[9]Ит.пр!D6</f>
        <v>30.01.84, МС</v>
      </c>
      <c r="E64" s="45" t="str">
        <f>[9]Ит.пр!E6</f>
        <v>СФО</v>
      </c>
      <c r="F64" s="45" t="str">
        <f>[9]Ит.пр!F6</f>
        <v>Р.Тыва</v>
      </c>
      <c r="G64" s="90">
        <f>[9]Ит.пр!G6</f>
        <v>0</v>
      </c>
      <c r="H64" s="46" t="str">
        <f>[9]Ит.пр!H6</f>
        <v>Монгуш ВК</v>
      </c>
      <c r="I64" s="100"/>
      <c r="J64" s="95"/>
    </row>
    <row r="65" spans="1:10" ht="23.1" customHeight="1">
      <c r="A65" s="142"/>
      <c r="B65" s="97" t="s">
        <v>5</v>
      </c>
      <c r="C65" s="44" t="str">
        <f>[9]Ит.пр!C7</f>
        <v>БАРАНОВ Андрей Алексеевич</v>
      </c>
      <c r="D65" s="44" t="str">
        <f>[9]Ит.пр!D7</f>
        <v>04.02.82, КМС</v>
      </c>
      <c r="E65" s="44" t="str">
        <f>[9]Ит.пр!E7</f>
        <v>СФО</v>
      </c>
      <c r="F65" s="44" t="str">
        <f>[9]Ит.пр!F7</f>
        <v>Р.Бурятия, Улан-Уде, МО</v>
      </c>
      <c r="G65" s="91">
        <f>[9]Ит.пр!G7</f>
        <v>0</v>
      </c>
      <c r="H65" s="47" t="str">
        <f>[9]Ит.пр!H7</f>
        <v>Цыдыпов Б.П.</v>
      </c>
      <c r="I65" s="100"/>
      <c r="J65" s="95"/>
    </row>
    <row r="66" spans="1:10" ht="23.1" customHeight="1">
      <c r="A66" s="142"/>
      <c r="B66" s="97" t="s">
        <v>6</v>
      </c>
      <c r="C66" s="44" t="str">
        <f>[9]Ит.пр!C8</f>
        <v>ЗАВЬЯНОВ Григорий Васильевич</v>
      </c>
      <c r="D66" s="44" t="str">
        <f>[9]Ит.пр!D8</f>
        <v>20.10.82, КМС</v>
      </c>
      <c r="E66" s="44" t="str">
        <f>[9]Ит.пр!E8</f>
        <v>СФО</v>
      </c>
      <c r="F66" s="44" t="str">
        <f>[9]Ит.пр!F8</f>
        <v>Забайкальский, Чита, МО</v>
      </c>
      <c r="G66" s="91">
        <f>[9]Ит.пр!G8</f>
        <v>0</v>
      </c>
      <c r="H66" s="47" t="str">
        <f>[9]Ит.пр!H8</f>
        <v>Бадмацеренов</v>
      </c>
      <c r="I66" s="100"/>
      <c r="J66" s="95"/>
    </row>
    <row r="67" spans="1:10" ht="23.1" customHeight="1" thickBot="1">
      <c r="A67" s="143"/>
      <c r="B67" s="101" t="s">
        <v>6</v>
      </c>
      <c r="C67" s="48" t="str">
        <f>[9]Ит.пр!C9</f>
        <v>АГАФОНОВ Николай Валерьевич</v>
      </c>
      <c r="D67" s="48" t="str">
        <f>[9]Ит.пр!D9</f>
        <v>26.07.83, КМС</v>
      </c>
      <c r="E67" s="48" t="str">
        <f>[9]Ит.пр!E9</f>
        <v>СФО</v>
      </c>
      <c r="F67" s="48" t="str">
        <f>[9]Ит.пр!F9</f>
        <v>Иркутская, Иркутск, МО</v>
      </c>
      <c r="G67" s="92">
        <f>[9]Ит.пр!G9</f>
        <v>0</v>
      </c>
      <c r="H67" s="49" t="str">
        <f>[9]Ит.пр!H9</f>
        <v>Дубинский</v>
      </c>
      <c r="I67" s="100"/>
    </row>
    <row r="68" spans="1:10" ht="23.1" hidden="1" customHeight="1">
      <c r="A68" s="63"/>
      <c r="B68" s="99" t="s">
        <v>12</v>
      </c>
      <c r="C68" s="61" t="str">
        <f>[9]Ит.пр!C10</f>
        <v>ИРЛИЦИН Дмитрий Борисович</v>
      </c>
      <c r="D68" s="61" t="str">
        <f>[9]Ит.пр!D10</f>
        <v>17.10.82, КМС</v>
      </c>
      <c r="E68" s="61" t="str">
        <f>[9]Ит.пр!E10</f>
        <v>СФО</v>
      </c>
      <c r="F68" s="61" t="str">
        <f>[9]Ит.пр!F10</f>
        <v>Омская, Омск, МО</v>
      </c>
      <c r="G68" s="110">
        <f>[9]Ит.пр!G10</f>
        <v>0</v>
      </c>
      <c r="H68" s="62" t="str">
        <f>[9]Ит.пр!H10</f>
        <v>Ирлицын Д.Б.</v>
      </c>
      <c r="I68" s="100"/>
    </row>
    <row r="69" spans="1:10" ht="23.1" hidden="1" customHeight="1" thickBot="1">
      <c r="A69" s="64"/>
      <c r="B69" s="101" t="s">
        <v>13</v>
      </c>
      <c r="C69" s="48" t="str">
        <f>[9]Ит.пр!C11</f>
        <v/>
      </c>
      <c r="D69" s="48" t="str">
        <f>[9]Ит.пр!D11</f>
        <v/>
      </c>
      <c r="E69" s="48" t="str">
        <f>[9]Ит.пр!E11</f>
        <v/>
      </c>
      <c r="F69" s="48" t="str">
        <f>[9]Ит.пр!F11</f>
        <v/>
      </c>
      <c r="G69" s="92" t="str">
        <f>[9]Ит.пр!G11</f>
        <v/>
      </c>
      <c r="H69" s="49" t="str">
        <f>[9]Ит.пр!H11</f>
        <v/>
      </c>
      <c r="I69" s="11"/>
    </row>
    <row r="70" spans="1:10" ht="23.1" customHeight="1" thickBot="1">
      <c r="A70" s="1"/>
      <c r="B70" s="50"/>
      <c r="C70" s="10"/>
      <c r="D70" s="10"/>
      <c r="E70" s="26"/>
      <c r="F70" s="10"/>
      <c r="G70" s="104"/>
      <c r="H70" s="21"/>
      <c r="I70" s="100"/>
      <c r="J70" s="95"/>
    </row>
    <row r="71" spans="1:10" ht="23.1" customHeight="1">
      <c r="A71" s="141" t="s">
        <v>53</v>
      </c>
      <c r="B71" s="42" t="s">
        <v>4</v>
      </c>
      <c r="C71" s="56" t="str">
        <f>[10]Ит.пр!C6</f>
        <v>АНДРЮШКО Дмитрий Васильевич</v>
      </c>
      <c r="D71" s="56" t="str">
        <f>[10]Ит.пр!D6</f>
        <v>20.01.92, КМС</v>
      </c>
      <c r="E71" s="56" t="str">
        <f>[10]Ит.пр!E6</f>
        <v>СФО</v>
      </c>
      <c r="F71" s="56" t="str">
        <f>[10]Ит.пр!F6</f>
        <v>Красноярский, Красноярск</v>
      </c>
      <c r="G71" s="106">
        <f>[10]Ит.пр!G6</f>
        <v>0</v>
      </c>
      <c r="H71" s="57" t="str">
        <f>[10]Ит.пр!H6</f>
        <v xml:space="preserve">Знаменский Г.Е.
Хориков В.А.
</v>
      </c>
      <c r="I71" s="100"/>
      <c r="J71" s="95"/>
    </row>
    <row r="72" spans="1:10" ht="23.1" customHeight="1">
      <c r="A72" s="142"/>
      <c r="B72" s="97" t="s">
        <v>5</v>
      </c>
      <c r="C72" s="55" t="str">
        <f>[10]Ит.пр!C7</f>
        <v>ДАРДАЕВ Сергей Юрьевич</v>
      </c>
      <c r="D72" s="55" t="str">
        <f>[10]Ит.пр!D7</f>
        <v>26.05.80, КМС</v>
      </c>
      <c r="E72" s="55" t="str">
        <f>[10]Ит.пр!E7</f>
        <v>СФО</v>
      </c>
      <c r="F72" s="55" t="str">
        <f>[10]Ит.пр!F7</f>
        <v>Р.Бурятия, Улан-Уде, МО</v>
      </c>
      <c r="G72" s="105">
        <f>[10]Ит.пр!G7</f>
        <v>0</v>
      </c>
      <c r="H72" s="58" t="str">
        <f>[10]Ит.пр!H7</f>
        <v>Цыдыпов Б.П.</v>
      </c>
      <c r="I72" s="100"/>
      <c r="J72" s="95"/>
    </row>
    <row r="73" spans="1:10" ht="23.1" customHeight="1">
      <c r="A73" s="142"/>
      <c r="B73" s="97" t="s">
        <v>6</v>
      </c>
      <c r="C73" s="55" t="str">
        <f>[10]Ит.пр!C8</f>
        <v/>
      </c>
      <c r="D73" s="55" t="str">
        <f>[10]Ит.пр!D8</f>
        <v/>
      </c>
      <c r="E73" s="55" t="str">
        <f>[10]Ит.пр!E8</f>
        <v/>
      </c>
      <c r="F73" s="55" t="str">
        <f>[10]Ит.пр!F8</f>
        <v/>
      </c>
      <c r="G73" s="105" t="str">
        <f>[10]Ит.пр!G8</f>
        <v/>
      </c>
      <c r="H73" s="58" t="str">
        <f>[10]Ит.пр!H8</f>
        <v/>
      </c>
      <c r="I73" s="100"/>
      <c r="J73" s="95"/>
    </row>
    <row r="74" spans="1:10" ht="23.1" customHeight="1" thickBot="1">
      <c r="A74" s="143"/>
      <c r="B74" s="101" t="s">
        <v>6</v>
      </c>
      <c r="C74" s="59" t="str">
        <f>[10]Ит.пр!C9</f>
        <v/>
      </c>
      <c r="D74" s="59" t="str">
        <f>[10]Ит.пр!D9</f>
        <v/>
      </c>
      <c r="E74" s="59" t="str">
        <f>[10]Ит.пр!E9</f>
        <v/>
      </c>
      <c r="F74" s="59" t="str">
        <f>[10]Ит.пр!F9</f>
        <v/>
      </c>
      <c r="G74" s="107" t="str">
        <f>[10]Ит.пр!G9</f>
        <v/>
      </c>
      <c r="H74" s="60" t="str">
        <f>[10]Ит.пр!H9</f>
        <v/>
      </c>
      <c r="I74" s="100"/>
    </row>
    <row r="75" spans="1:10" ht="23.1" hidden="1" customHeight="1">
      <c r="A75" s="113"/>
      <c r="B75" s="99" t="s">
        <v>12</v>
      </c>
      <c r="C75" s="114" t="str">
        <f>[10]Ит.пр!C10</f>
        <v/>
      </c>
      <c r="D75" s="114" t="str">
        <f>[10]Ит.пр!D10</f>
        <v/>
      </c>
      <c r="E75" s="114" t="str">
        <f>[10]Ит.пр!E10</f>
        <v/>
      </c>
      <c r="F75" s="114" t="str">
        <f>[10]Ит.пр!F10</f>
        <v/>
      </c>
      <c r="G75" s="115" t="str">
        <f>[10]Ит.пр!G10</f>
        <v/>
      </c>
      <c r="H75" s="116" t="str">
        <f>[10]Ит.пр!H10</f>
        <v/>
      </c>
      <c r="I75" s="100"/>
    </row>
    <row r="76" spans="1:10" ht="23.1" hidden="1" customHeight="1" thickBot="1">
      <c r="A76" s="112"/>
      <c r="B76" s="101" t="s">
        <v>12</v>
      </c>
      <c r="C76" s="59" t="str">
        <f>[10]Ит.пр!C11</f>
        <v/>
      </c>
      <c r="D76" s="59" t="str">
        <f>[10]Ит.пр!D11</f>
        <v/>
      </c>
      <c r="E76" s="59" t="str">
        <f>[10]Ит.пр!E11</f>
        <v/>
      </c>
      <c r="F76" s="59" t="str">
        <f>[10]Ит.пр!F11</f>
        <v/>
      </c>
      <c r="G76" s="107" t="str">
        <f>[10]Ит.пр!G11</f>
        <v/>
      </c>
      <c r="H76" s="60" t="str">
        <f>[10]Ит.пр!H11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08">
        <v>0</v>
      </c>
      <c r="J77" s="9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08">
        <v>0</v>
      </c>
      <c r="J78" s="96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С.М.Трескин</v>
      </c>
      <c r="G79" s="24"/>
      <c r="H79" s="6"/>
      <c r="I79" s="100"/>
      <c r="J79" s="95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/г.Бийск/</v>
      </c>
      <c r="G80" s="23"/>
      <c r="H80" s="7"/>
      <c r="I80" s="100"/>
      <c r="J80" s="95"/>
    </row>
    <row r="81" spans="1:19" ht="23.1" customHeight="1">
      <c r="A81" s="1"/>
      <c r="B81" s="24" t="str">
        <f>[1]реквизиты!$A$8</f>
        <v>Гл. секретарь, судья 1К</v>
      </c>
      <c r="C81" s="7"/>
      <c r="D81" s="7"/>
      <c r="E81" s="28"/>
      <c r="F81" s="24" t="str">
        <f>[1]реквизиты!$G$8</f>
        <v>П.В.Шалюта</v>
      </c>
      <c r="G81" s="24"/>
      <c r="H81" s="6"/>
      <c r="I81" s="100"/>
    </row>
    <row r="82" spans="1:19" ht="23.1" customHeight="1">
      <c r="C82" s="1"/>
      <c r="F82" t="str">
        <f>[1]реквизиты!$G$9</f>
        <v>/г.Бийск/</v>
      </c>
      <c r="H82" s="7"/>
      <c r="I82" s="10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22" zoomScaleNormal="100" workbookViewId="0">
      <selection activeCell="A2" sqref="A2:I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5" t="s">
        <v>7</v>
      </c>
      <c r="B1" s="155"/>
      <c r="C1" s="155"/>
      <c r="D1" s="155"/>
      <c r="E1" s="155"/>
      <c r="F1" s="155"/>
      <c r="G1" s="155"/>
      <c r="H1" s="155"/>
      <c r="I1" s="155"/>
    </row>
    <row r="2" spans="1:10" ht="24" customHeight="1">
      <c r="A2" s="136" t="s">
        <v>32</v>
      </c>
      <c r="B2" s="136"/>
      <c r="C2" s="136"/>
      <c r="D2" s="136"/>
      <c r="E2" s="136"/>
      <c r="F2" s="136"/>
      <c r="G2" s="136"/>
      <c r="H2" s="136"/>
      <c r="I2" s="136"/>
    </row>
    <row r="3" spans="1:10" ht="40.5" customHeight="1">
      <c r="A3" s="156" t="str">
        <f>[1]реквизиты!$A$2</f>
        <v xml:space="preserve">Чемпионат г.Бийска по боевому самбо в рамках фестиваля спортивной борьбы, посвященного ДНЮ ПОБЕДЫ </v>
      </c>
      <c r="B3" s="156"/>
      <c r="C3" s="156"/>
      <c r="D3" s="156"/>
      <c r="E3" s="156"/>
      <c r="F3" s="156"/>
      <c r="G3" s="156"/>
      <c r="H3" s="156"/>
      <c r="I3" s="156"/>
    </row>
    <row r="4" spans="1:10" ht="16.5" customHeight="1" thickBot="1">
      <c r="A4" s="136" t="str">
        <f>[1]реквизиты!$A$3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  <c r="I4" s="136"/>
    </row>
    <row r="5" spans="1:10" ht="3.75" hidden="1" customHeight="1" thickBot="1">
      <c r="A5" s="136"/>
      <c r="B5" s="136"/>
      <c r="C5" s="136"/>
      <c r="D5" s="136"/>
      <c r="E5" s="136"/>
      <c r="F5" s="136"/>
      <c r="G5" s="136"/>
      <c r="H5" s="136"/>
      <c r="I5" s="136"/>
    </row>
    <row r="6" spans="1:10" ht="11.1" customHeight="1">
      <c r="B6" s="152" t="s">
        <v>0</v>
      </c>
      <c r="C6" s="139" t="s">
        <v>1</v>
      </c>
      <c r="D6" s="139" t="s">
        <v>2</v>
      </c>
      <c r="E6" s="139" t="s">
        <v>16</v>
      </c>
      <c r="F6" s="139" t="s">
        <v>17</v>
      </c>
      <c r="G6" s="137"/>
      <c r="H6" s="157" t="s">
        <v>3</v>
      </c>
      <c r="I6" s="159"/>
    </row>
    <row r="7" spans="1:10" ht="13.5" customHeight="1" thickBot="1">
      <c r="B7" s="153"/>
      <c r="C7" s="140"/>
      <c r="D7" s="140"/>
      <c r="E7" s="140"/>
      <c r="F7" s="140"/>
      <c r="G7" s="138"/>
      <c r="H7" s="158"/>
      <c r="I7" s="159"/>
    </row>
    <row r="8" spans="1:10" ht="23.1" hidden="1" customHeight="1">
      <c r="A8" s="161" t="s">
        <v>9</v>
      </c>
      <c r="B8" s="85" t="s">
        <v>4</v>
      </c>
      <c r="C8" s="45" t="s">
        <v>55</v>
      </c>
      <c r="D8" s="45" t="s">
        <v>56</v>
      </c>
      <c r="E8" s="45" t="s">
        <v>57</v>
      </c>
      <c r="F8" s="45" t="s">
        <v>58</v>
      </c>
      <c r="G8" s="90">
        <v>0</v>
      </c>
      <c r="H8" s="46" t="s">
        <v>59</v>
      </c>
      <c r="I8" s="160"/>
      <c r="J8" s="135"/>
    </row>
    <row r="9" spans="1:10" ht="23.1" hidden="1" customHeight="1" thickBot="1">
      <c r="A9" s="162"/>
      <c r="B9" s="123" t="s">
        <v>5</v>
      </c>
      <c r="C9" s="48" t="s">
        <v>60</v>
      </c>
      <c r="D9" s="48" t="s">
        <v>61</v>
      </c>
      <c r="E9" s="48" t="s">
        <v>57</v>
      </c>
      <c r="F9" s="48" t="s">
        <v>62</v>
      </c>
      <c r="G9" s="92">
        <v>0</v>
      </c>
      <c r="H9" s="49" t="s">
        <v>63</v>
      </c>
      <c r="I9" s="160"/>
      <c r="J9" s="135"/>
    </row>
    <row r="10" spans="1:10" ht="23.1" hidden="1" customHeight="1">
      <c r="A10" s="63"/>
      <c r="B10" s="122" t="s">
        <v>6</v>
      </c>
      <c r="C10" s="61" t="s">
        <v>64</v>
      </c>
      <c r="D10" s="61" t="s">
        <v>65</v>
      </c>
      <c r="E10" s="61" t="s">
        <v>57</v>
      </c>
      <c r="F10" s="61" t="s">
        <v>66</v>
      </c>
      <c r="G10" s="110">
        <v>0</v>
      </c>
      <c r="H10" s="62" t="s">
        <v>67</v>
      </c>
      <c r="I10" s="160"/>
      <c r="J10" s="135"/>
    </row>
    <row r="11" spans="1:10" ht="23.1" hidden="1" customHeight="1">
      <c r="A11" s="63"/>
      <c r="B11" s="88" t="s">
        <v>6</v>
      </c>
      <c r="C11" s="44" t="s">
        <v>68</v>
      </c>
      <c r="D11" s="44" t="s">
        <v>69</v>
      </c>
      <c r="E11" s="44" t="s">
        <v>57</v>
      </c>
      <c r="F11" s="44" t="s">
        <v>70</v>
      </c>
      <c r="G11" s="91">
        <v>0</v>
      </c>
      <c r="H11" s="47" t="s">
        <v>71</v>
      </c>
      <c r="I11" s="160"/>
      <c r="J11" s="135"/>
    </row>
    <row r="12" spans="1:10" ht="23.1" hidden="1" customHeight="1">
      <c r="A12" s="63"/>
      <c r="B12" s="88" t="s">
        <v>12</v>
      </c>
      <c r="C12" s="44" t="s">
        <v>72</v>
      </c>
      <c r="D12" s="44" t="s">
        <v>73</v>
      </c>
      <c r="E12" s="44" t="s">
        <v>57</v>
      </c>
      <c r="F12" s="44" t="s">
        <v>58</v>
      </c>
      <c r="G12" s="91">
        <v>0</v>
      </c>
      <c r="H12" s="47" t="s">
        <v>74</v>
      </c>
      <c r="I12" s="154"/>
      <c r="J12" s="135"/>
    </row>
    <row r="13" spans="1:10" ht="23.1" hidden="1" customHeight="1" thickBot="1">
      <c r="A13" s="64"/>
      <c r="B13" s="89" t="s">
        <v>12</v>
      </c>
      <c r="C13" s="48" t="s">
        <v>75</v>
      </c>
      <c r="D13" s="48" t="s">
        <v>76</v>
      </c>
      <c r="E13" s="48" t="s">
        <v>57</v>
      </c>
      <c r="F13" s="48" t="s">
        <v>77</v>
      </c>
      <c r="G13" s="92">
        <v>0</v>
      </c>
      <c r="H13" s="49" t="s">
        <v>78</v>
      </c>
      <c r="I13" s="154"/>
      <c r="J13" s="135"/>
    </row>
    <row r="14" spans="1:10" ht="20.100000000000001" hidden="1" customHeight="1" thickBot="1">
      <c r="B14" s="8"/>
      <c r="C14" s="9"/>
      <c r="D14" s="9"/>
      <c r="E14" s="25"/>
      <c r="F14" s="9"/>
      <c r="G14" s="93"/>
      <c r="H14" s="9"/>
      <c r="I14" s="100"/>
      <c r="J14" s="135"/>
    </row>
    <row r="15" spans="1:10" ht="23.1" customHeight="1">
      <c r="A15" s="161" t="s">
        <v>10</v>
      </c>
      <c r="B15" s="42" t="s">
        <v>4</v>
      </c>
      <c r="C15" s="45" t="str">
        <f>[2]Ит.пр!C6</f>
        <v>ЧЫЛБАК Ааржаан Игоревич</v>
      </c>
      <c r="D15" s="45" t="str">
        <f>[2]Ит.пр!D6</f>
        <v>05.10.94, МС</v>
      </c>
      <c r="E15" s="45" t="str">
        <f>[2]Ит.пр!E6</f>
        <v>СФО</v>
      </c>
      <c r="F15" s="45" t="str">
        <f>[2]Ит.пр!F6</f>
        <v>Красноярский, Красноярск</v>
      </c>
      <c r="G15" s="90">
        <f>[2]Ит.пр!G6</f>
        <v>0</v>
      </c>
      <c r="H15" s="46" t="str">
        <f>[2]Ит.пр!H6</f>
        <v>Саграрян В.О.</v>
      </c>
      <c r="I15" s="100"/>
      <c r="J15" s="135"/>
    </row>
    <row r="16" spans="1:10" ht="23.1" customHeight="1" thickBot="1">
      <c r="A16" s="162"/>
      <c r="B16" s="101" t="s">
        <v>5</v>
      </c>
      <c r="C16" s="48" t="str">
        <f>[2]Ит.пр!C7</f>
        <v>ЕНЧИНОВ Кудайберген Абрамович</v>
      </c>
      <c r="D16" s="48" t="str">
        <f>[2]Ит.пр!D7</f>
        <v>28.01.91, МС</v>
      </c>
      <c r="E16" s="48" t="str">
        <f>[2]Ит.пр!E7</f>
        <v>СФО</v>
      </c>
      <c r="F16" s="48" t="str">
        <f>[2]Ит.пр!F7</f>
        <v>Р.Алтай, Г-Алтайск, МО</v>
      </c>
      <c r="G16" s="92">
        <f>[2]Ит.пр!G7</f>
        <v>0</v>
      </c>
      <c r="H16" s="49" t="str">
        <f>[2]Ит.пр!H7</f>
        <v>Яйтаков М.Я.</v>
      </c>
      <c r="I16" s="100"/>
    </row>
    <row r="17" spans="1:16" ht="23.1" hidden="1" customHeight="1">
      <c r="A17" s="63"/>
      <c r="B17" s="99" t="s">
        <v>6</v>
      </c>
      <c r="C17" s="61" t="str">
        <f>[2]Ит.пр!C8</f>
        <v>САНДЫКОВ Ялтанбас Артурович</v>
      </c>
      <c r="D17" s="61" t="str">
        <f>[2]Ит.пр!D8</f>
        <v>11.12.93, КМС</v>
      </c>
      <c r="E17" s="61" t="str">
        <f>[2]Ит.пр!E8</f>
        <v>СФО</v>
      </c>
      <c r="F17" s="61" t="str">
        <f>[2]Ит.пр!F8</f>
        <v>Р.Алтай, Г-Алтайск, МО</v>
      </c>
      <c r="G17" s="110">
        <f>[2]Ит.пр!G8</f>
        <v>0</v>
      </c>
      <c r="H17" s="62" t="str">
        <f>[2]Ит.пр!H8</f>
        <v>Черепанов С.Н.</v>
      </c>
      <c r="I17" s="100"/>
    </row>
    <row r="18" spans="1:16" ht="23.1" hidden="1" customHeight="1">
      <c r="A18" s="63"/>
      <c r="B18" s="97" t="s">
        <v>6</v>
      </c>
      <c r="C18" s="44" t="str">
        <f>[2]Ит.пр!C9</f>
        <v>ОНДАР Долаан Доруг-Оолович</v>
      </c>
      <c r="D18" s="44" t="str">
        <f>[2]Ит.пр!D9</f>
        <v>14.09.95, КМС</v>
      </c>
      <c r="E18" s="44" t="str">
        <f>[2]Ит.пр!E9</f>
        <v>СФО</v>
      </c>
      <c r="F18" s="44" t="str">
        <f>[2]Ит.пр!F9</f>
        <v>Р.Хакасия, Абакан, МО</v>
      </c>
      <c r="G18" s="91">
        <f>[2]Ит.пр!G9</f>
        <v>0</v>
      </c>
      <c r="H18" s="47" t="str">
        <f>[2]Ит.пр!H9</f>
        <v>Таскараков В.М. Фоминых А.В.</v>
      </c>
      <c r="I18" s="154"/>
    </row>
    <row r="19" spans="1:16" ht="23.1" hidden="1" customHeight="1">
      <c r="A19" s="63"/>
      <c r="B19" s="97" t="s">
        <v>12</v>
      </c>
      <c r="C19" s="44" t="str">
        <f>[2]Ит.пр!C10</f>
        <v>ЯКИНОВ Расул Александрович</v>
      </c>
      <c r="D19" s="44" t="str">
        <f>[2]Ит.пр!D10</f>
        <v>12.01.88, МС</v>
      </c>
      <c r="E19" s="44" t="str">
        <f>[2]Ит.пр!E10</f>
        <v>СФО</v>
      </c>
      <c r="F19" s="44" t="str">
        <f>[2]Ит.пр!F10</f>
        <v>Р.Алтай, Г-Алтайск, МО</v>
      </c>
      <c r="G19" s="91">
        <f>[2]Ит.пр!G10</f>
        <v>0</v>
      </c>
      <c r="H19" s="47" t="str">
        <f>[2]Ит.пр!H10</f>
        <v>Яйтаков М.Я.</v>
      </c>
      <c r="I19" s="154"/>
    </row>
    <row r="20" spans="1:16" ht="23.1" hidden="1" customHeight="1" thickBot="1">
      <c r="A20" s="64"/>
      <c r="B20" s="101" t="s">
        <v>12</v>
      </c>
      <c r="C20" s="48" t="str">
        <f>[2]Ит.пр!C11</f>
        <v>БАЛДАНОВ Дондок Даншиевич</v>
      </c>
      <c r="D20" s="48" t="str">
        <f>[2]Ит.пр!D11</f>
        <v>03.04.98, КМС</v>
      </c>
      <c r="E20" s="48" t="str">
        <f>[2]Ит.пр!E11</f>
        <v>СФО</v>
      </c>
      <c r="F20" s="48" t="str">
        <f>[2]Ит.пр!F11</f>
        <v>Р.Бурятия, Улан-Уде, МО</v>
      </c>
      <c r="G20" s="92">
        <f>[2]Ит.пр!G11</f>
        <v>0</v>
      </c>
      <c r="H20" s="49" t="str">
        <f>[2]Ит.пр!H11</f>
        <v>Цыдыпов Б.В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100"/>
      <c r="J21" s="95"/>
    </row>
    <row r="22" spans="1:16" ht="23.1" customHeight="1">
      <c r="A22" s="161" t="s">
        <v>18</v>
      </c>
      <c r="B22" s="42" t="s">
        <v>4</v>
      </c>
      <c r="C22" s="45" t="str">
        <f>[3]Ит.пр!C6</f>
        <v>ДБЫШ Кирилл Евгеньевич</v>
      </c>
      <c r="D22" s="45" t="str">
        <f>[3]Ит.пр!D6</f>
        <v>24.06.99, КМС</v>
      </c>
      <c r="E22" s="45" t="str">
        <f>[3]Ит.пр!E6</f>
        <v>Алт.</v>
      </c>
      <c r="F22" s="45" t="str">
        <f>[3]Ит.пр!F6</f>
        <v>Бийск, СШОР№3, М</v>
      </c>
      <c r="G22" s="90">
        <f>[3]Ит.пр!G6</f>
        <v>0</v>
      </c>
      <c r="H22" s="46" t="str">
        <f>[3]Ит.пр!H6</f>
        <v>Дурыманов Н.В. Гуляев А.М.</v>
      </c>
      <c r="I22" s="100"/>
      <c r="J22" s="95"/>
    </row>
    <row r="23" spans="1:16" ht="23.1" customHeight="1" thickBot="1">
      <c r="A23" s="162"/>
      <c r="B23" s="101" t="s">
        <v>5</v>
      </c>
      <c r="C23" s="48" t="str">
        <f>[3]Ит.пр!C7</f>
        <v>КЫНЫРАКОВ Борис Константинович</v>
      </c>
      <c r="D23" s="48" t="str">
        <f>[3]Ит.пр!D7</f>
        <v>24.06.94, КМС</v>
      </c>
      <c r="E23" s="48" t="str">
        <f>[3]Ит.пр!E7</f>
        <v>Р.Алт.</v>
      </c>
      <c r="F23" s="48" t="str">
        <f>[3]Ит.пр!F7</f>
        <v>Г-Алтайск, ЦСП СК РА, Д</v>
      </c>
      <c r="G23" s="92">
        <f>[3]Ит.пр!G7</f>
        <v>0</v>
      </c>
      <c r="H23" s="49" t="str">
        <f>[3]Ит.пр!H7</f>
        <v>Яйтаков А.М.</v>
      </c>
      <c r="I23" s="100"/>
      <c r="J23" s="95"/>
    </row>
    <row r="24" spans="1:16" ht="23.1" hidden="1" customHeight="1">
      <c r="A24" s="63"/>
      <c r="B24" s="99" t="s">
        <v>6</v>
      </c>
      <c r="C24" s="61" t="str">
        <f>[3]Ит.пр!C8</f>
        <v>МАСЛОВ Алексей Дмитриевич</v>
      </c>
      <c r="D24" s="61" t="str">
        <f>[3]Ит.пр!D8</f>
        <v>16.09.97, 1р</v>
      </c>
      <c r="E24" s="61" t="str">
        <f>[3]Ит.пр!E8</f>
        <v>Алт.</v>
      </c>
      <c r="F24" s="61" t="str">
        <f>[3]Ит.пр!F8</f>
        <v>Рубцовск, РГМ ОО "ФАРБ"</v>
      </c>
      <c r="G24" s="110">
        <f>[3]Ит.пр!G8</f>
        <v>0</v>
      </c>
      <c r="H24" s="62" t="str">
        <f>[3]Ит.пр!H8</f>
        <v>Оганесян М.А.</v>
      </c>
      <c r="I24" s="100"/>
      <c r="J24" s="95"/>
    </row>
    <row r="25" spans="1:16" ht="23.1" hidden="1" customHeight="1">
      <c r="A25" s="63"/>
      <c r="B25" s="97" t="s">
        <v>6</v>
      </c>
      <c r="C25" s="44" t="str">
        <f>[3]Ит.пр!C9</f>
        <v>АЧИМОВ Ринат Русланович</v>
      </c>
      <c r="D25" s="44" t="str">
        <f>[3]Ит.пр!D9</f>
        <v>26.10.99, 1р</v>
      </c>
      <c r="E25" s="44" t="str">
        <f>[3]Ит.пр!E9</f>
        <v>Р.Алт.</v>
      </c>
      <c r="F25" s="44" t="str">
        <f>[3]Ит.пр!F9</f>
        <v>Г-Алтайск, с/к"Барс"</v>
      </c>
      <c r="G25" s="91">
        <f>[3]Ит.пр!G9</f>
        <v>0</v>
      </c>
      <c r="H25" s="47" t="str">
        <f>[3]Ит.пр!H9</f>
        <v>Долчин О.В.</v>
      </c>
      <c r="I25" s="100"/>
    </row>
    <row r="26" spans="1:16" ht="23.1" hidden="1" customHeight="1">
      <c r="A26" s="63"/>
      <c r="B26" s="97" t="s">
        <v>12</v>
      </c>
      <c r="C26" s="44" t="str">
        <f>[3]Ит.пр!C10</f>
        <v>БАРБАЧАКОВ Шуну Владимирович</v>
      </c>
      <c r="D26" s="44" t="str">
        <f>[3]Ит.пр!D10</f>
        <v>27.09.99, 1р</v>
      </c>
      <c r="E26" s="44" t="str">
        <f>[3]Ит.пр!E10</f>
        <v>Р.Алт.</v>
      </c>
      <c r="F26" s="44" t="str">
        <f>[3]Ит.пр!F10</f>
        <v>Г-Алтайск, с/к"Барс"</v>
      </c>
      <c r="G26" s="91">
        <f>[3]Ит.пр!G10</f>
        <v>0</v>
      </c>
      <c r="H26" s="47" t="str">
        <f>[3]Ит.пр!H10</f>
        <v>Долчин О.В.</v>
      </c>
      <c r="I26" s="100"/>
      <c r="L26" s="17"/>
      <c r="M26" s="18"/>
      <c r="N26" s="17"/>
      <c r="O26" s="19"/>
      <c r="P26" s="43"/>
    </row>
    <row r="27" spans="1:16" ht="23.1" hidden="1" customHeight="1" thickBot="1">
      <c r="A27" s="64"/>
      <c r="B27" s="101" t="s">
        <v>12</v>
      </c>
      <c r="C27" s="48" t="str">
        <f>[3]Ит.пр!C11</f>
        <v>ЯИЛГАКОВ Санат Робертович</v>
      </c>
      <c r="D27" s="48" t="str">
        <f>[3]Ит.пр!D11</f>
        <v>12.04.96, КМС</v>
      </c>
      <c r="E27" s="48" t="str">
        <f>[3]Ит.пр!E11</f>
        <v>Р.Алт.</v>
      </c>
      <c r="F27" s="48" t="str">
        <f>[3]Ит.пр!F11</f>
        <v>Г-Алтайск, ЦСП СК РА, Д</v>
      </c>
      <c r="G27" s="92">
        <f>[3]Ит.пр!G11</f>
        <v>0</v>
      </c>
      <c r="H27" s="49" t="str">
        <f>[3]Ит.пр!H11</f>
        <v>Яйтаков А.М.</v>
      </c>
      <c r="I27" s="11"/>
    </row>
    <row r="28" spans="1:16" ht="20.100000000000001" customHeight="1" thickBot="1">
      <c r="A28" s="30"/>
      <c r="B28" s="12"/>
      <c r="C28" s="43"/>
      <c r="D28" s="16"/>
      <c r="E28" s="16"/>
      <c r="F28" s="17"/>
      <c r="G28" s="9"/>
      <c r="H28" s="20"/>
      <c r="I28" s="100"/>
      <c r="J28" s="95"/>
    </row>
    <row r="29" spans="1:16" ht="23.1" customHeight="1">
      <c r="A29" s="161" t="s">
        <v>19</v>
      </c>
      <c r="B29" s="42" t="s">
        <v>4</v>
      </c>
      <c r="C29" s="45" t="str">
        <f>[4]Ит.пр!C6</f>
        <v>ЕВГРАФОВ Евгений Юрьевич</v>
      </c>
      <c r="D29" s="45" t="str">
        <f>[4]Ит.пр!D6</f>
        <v>24.10.95, КМС</v>
      </c>
      <c r="E29" s="45" t="str">
        <f>[4]Ит.пр!E6</f>
        <v>Алт.</v>
      </c>
      <c r="F29" s="45" t="str">
        <f>[4]Ит.пр!F6</f>
        <v>Заринск, с/к"Крепость"</v>
      </c>
      <c r="G29" s="90">
        <f>[4]Ит.пр!G6</f>
        <v>0</v>
      </c>
      <c r="H29" s="46" t="str">
        <f>[4]Ит.пр!H6</f>
        <v>Нартов Д.О.</v>
      </c>
      <c r="I29" s="100"/>
      <c r="J29" s="95"/>
    </row>
    <row r="30" spans="1:16" ht="23.1" customHeight="1" thickBot="1">
      <c r="A30" s="162"/>
      <c r="B30" s="101" t="s">
        <v>5</v>
      </c>
      <c r="C30" s="48" t="str">
        <f>[4]Ит.пр!C7</f>
        <v>ВЕРЁВКИН Денис Алексеевич</v>
      </c>
      <c r="D30" s="48" t="str">
        <f>[4]Ит.пр!D7</f>
        <v>21.04.94, 1р</v>
      </c>
      <c r="E30" s="48" t="str">
        <f>[4]Ит.пр!E7</f>
        <v>Алт.</v>
      </c>
      <c r="F30" s="48" t="str">
        <f>[4]Ит.пр!F7</f>
        <v>Бийск, с/к"Алтайский медведь"</v>
      </c>
      <c r="G30" s="92">
        <f>[4]Ит.пр!G7</f>
        <v>0</v>
      </c>
      <c r="H30" s="49" t="str">
        <f>[4]Ит.пр!H7</f>
        <v>Громов А.А.</v>
      </c>
      <c r="I30" s="100"/>
      <c r="J30" s="95"/>
    </row>
    <row r="31" spans="1:16" ht="23.1" hidden="1" customHeight="1">
      <c r="A31" s="113"/>
      <c r="B31" s="99" t="s">
        <v>6</v>
      </c>
      <c r="C31" s="61" t="str">
        <f>[4]Ит.пр!C8</f>
        <v/>
      </c>
      <c r="D31" s="61" t="str">
        <f>[4]Ит.пр!D8</f>
        <v/>
      </c>
      <c r="E31" s="61" t="str">
        <f>[4]Ит.пр!E8</f>
        <v/>
      </c>
      <c r="F31" s="61" t="str">
        <f>[4]Ит.пр!F8</f>
        <v/>
      </c>
      <c r="G31" s="110" t="str">
        <f>[4]Ит.пр!G8</f>
        <v/>
      </c>
      <c r="H31" s="62" t="str">
        <f>[4]Ит.пр!H8</f>
        <v/>
      </c>
      <c r="I31" s="100"/>
      <c r="J31" s="95"/>
    </row>
    <row r="32" spans="1:16" ht="23.1" hidden="1" customHeight="1">
      <c r="A32" s="111"/>
      <c r="B32" s="97" t="s">
        <v>6</v>
      </c>
      <c r="C32" s="44" t="str">
        <f>[4]Ит.пр!C9</f>
        <v/>
      </c>
      <c r="D32" s="44" t="str">
        <f>[4]Ит.пр!D9</f>
        <v/>
      </c>
      <c r="E32" s="44" t="str">
        <f>[4]Ит.пр!E9</f>
        <v/>
      </c>
      <c r="F32" s="44" t="str">
        <f>[4]Ит.пр!F9</f>
        <v/>
      </c>
      <c r="G32" s="91" t="str">
        <f>[4]Ит.пр!G9</f>
        <v/>
      </c>
      <c r="H32" s="47" t="str">
        <f>[4]Ит.пр!H9</f>
        <v/>
      </c>
      <c r="I32" s="100"/>
    </row>
    <row r="33" spans="1:10" ht="23.1" hidden="1" customHeight="1">
      <c r="A33" s="111"/>
      <c r="B33" s="97" t="s">
        <v>12</v>
      </c>
      <c r="C33" s="44" t="str">
        <f>[4]Ит.пр!C10</f>
        <v/>
      </c>
      <c r="D33" s="44" t="str">
        <f>[4]Ит.пр!D10</f>
        <v/>
      </c>
      <c r="E33" s="44" t="str">
        <f>[4]Ит.пр!E10</f>
        <v/>
      </c>
      <c r="F33" s="44" t="str">
        <f>[4]Ит.пр!F10</f>
        <v/>
      </c>
      <c r="G33" s="91" t="str">
        <f>[4]Ит.пр!G10</f>
        <v/>
      </c>
      <c r="H33" s="47" t="str">
        <f>[4]Ит.пр!H10</f>
        <v/>
      </c>
      <c r="I33" s="100"/>
    </row>
    <row r="34" spans="1:10" ht="23.1" hidden="1" customHeight="1" thickBot="1">
      <c r="A34" s="112"/>
      <c r="B34" s="101" t="s">
        <v>12</v>
      </c>
      <c r="C34" s="48" t="str">
        <f>[4]Ит.пр!C11</f>
        <v/>
      </c>
      <c r="D34" s="48" t="str">
        <f>[4]Ит.пр!D11</f>
        <v/>
      </c>
      <c r="E34" s="48" t="str">
        <f>[4]Ит.пр!E11</f>
        <v/>
      </c>
      <c r="F34" s="48" t="str">
        <f>[4]Ит.пр!F11</f>
        <v/>
      </c>
      <c r="G34" s="92" t="str">
        <f>[4]Ит.пр!G11</f>
        <v/>
      </c>
      <c r="H34" s="49" t="str">
        <f>[4]Ит.пр!H11</f>
        <v/>
      </c>
      <c r="I34" s="100"/>
    </row>
    <row r="35" spans="1:10" ht="20.100000000000001" customHeight="1" thickBot="1">
      <c r="A35" s="30"/>
      <c r="B35" s="12"/>
      <c r="C35" s="43"/>
      <c r="D35" s="16"/>
      <c r="E35" s="16"/>
      <c r="F35" s="17"/>
      <c r="G35" s="102"/>
      <c r="H35" s="20"/>
      <c r="I35" s="100"/>
      <c r="J35" s="95"/>
    </row>
    <row r="36" spans="1:10" ht="23.1" customHeight="1">
      <c r="A36" s="161" t="s">
        <v>14</v>
      </c>
      <c r="B36" s="42" t="s">
        <v>4</v>
      </c>
      <c r="C36" s="45" t="str">
        <f>[5]Ит.пр!C6</f>
        <v>ЧАСОВСКИХ Александр Александрович</v>
      </c>
      <c r="D36" s="45" t="str">
        <f>[5]Ит.пр!D6</f>
        <v>11.05.90, КМС</v>
      </c>
      <c r="E36" s="45" t="str">
        <f>[5]Ит.пр!E6</f>
        <v>Алт.</v>
      </c>
      <c r="F36" s="45" t="str">
        <f>[5]Ит.пр!F6</f>
        <v>Бийск, с/к"Эфа"</v>
      </c>
      <c r="G36" s="90">
        <f>[5]Ит.пр!G6</f>
        <v>0</v>
      </c>
      <c r="H36" s="46" t="str">
        <f>[5]Ит.пр!H6</f>
        <v>Добыш Е.В.</v>
      </c>
      <c r="I36" s="100"/>
      <c r="J36" s="95"/>
    </row>
    <row r="37" spans="1:10" ht="23.1" customHeight="1" thickBot="1">
      <c r="A37" s="162"/>
      <c r="B37" s="101" t="s">
        <v>5</v>
      </c>
      <c r="C37" s="48" t="str">
        <f>[5]Ит.пр!C7</f>
        <v>КЫНЫРАКОВ Иван Константинович</v>
      </c>
      <c r="D37" s="48" t="str">
        <f>[5]Ит.пр!D7</f>
        <v>22.05.89, КМС</v>
      </c>
      <c r="E37" s="48" t="str">
        <f>[5]Ит.пр!E7</f>
        <v>Алт.</v>
      </c>
      <c r="F37" s="48" t="str">
        <f>[5]Ит.пр!F7</f>
        <v>Бийск, СШОР№3, М</v>
      </c>
      <c r="G37" s="92">
        <f>[5]Ит.пр!G7</f>
        <v>0</v>
      </c>
      <c r="H37" s="49" t="str">
        <f>[5]Ит.пр!H7</f>
        <v>Дурыманов Н.В. Гуляев А.М.</v>
      </c>
      <c r="I37" s="100"/>
      <c r="J37" s="95"/>
    </row>
    <row r="38" spans="1:10" ht="22.5" hidden="1" customHeight="1">
      <c r="A38" s="120"/>
      <c r="B38" s="99" t="s">
        <v>6</v>
      </c>
      <c r="C38" s="61" t="str">
        <f>[5]Ит.пр!C8</f>
        <v>АСКЫЖАКОВ Виталий Викторович</v>
      </c>
      <c r="D38" s="61" t="str">
        <f>[5]Ит.пр!D8</f>
        <v>27.06.93. КМС</v>
      </c>
      <c r="E38" s="61" t="str">
        <f>[5]Ит.пр!E8</f>
        <v>Р.Алт.</v>
      </c>
      <c r="F38" s="61" t="str">
        <f>[5]Ит.пр!F8</f>
        <v>Г-Алтайск, ЦСП СК РА, Д</v>
      </c>
      <c r="G38" s="110">
        <f>[5]Ит.пр!G8</f>
        <v>0</v>
      </c>
      <c r="H38" s="62" t="str">
        <f>[5]Ит.пр!H8</f>
        <v>Яйтаков А.М.</v>
      </c>
      <c r="I38" s="100"/>
      <c r="J38" s="95"/>
    </row>
    <row r="39" spans="1:10" ht="23.1" hidden="1" customHeight="1">
      <c r="A39" s="120"/>
      <c r="B39" s="97" t="s">
        <v>6</v>
      </c>
      <c r="C39" s="44" t="str">
        <f>[5]Ит.пр!C9</f>
        <v>ШАТОВАЛОВ Сергей Анатольевич</v>
      </c>
      <c r="D39" s="44" t="str">
        <f>[5]Ит.пр!D9</f>
        <v>12.03.00, КМС</v>
      </c>
      <c r="E39" s="44" t="str">
        <f>[5]Ит.пр!E9</f>
        <v>Алт.</v>
      </c>
      <c r="F39" s="44" t="str">
        <f>[5]Ит.пр!F9</f>
        <v>Бийск, СШОР№3, М</v>
      </c>
      <c r="G39" s="91">
        <f>[5]Ит.пр!G9</f>
        <v>0</v>
      </c>
      <c r="H39" s="47" t="str">
        <f>[5]Ит.пр!H9</f>
        <v>Дурыманов Н.В. Тебереков Г.И.</v>
      </c>
      <c r="I39" s="94" t="s">
        <v>15</v>
      </c>
    </row>
    <row r="40" spans="1:10" ht="23.1" hidden="1" customHeight="1">
      <c r="A40" s="120"/>
      <c r="B40" s="97" t="s">
        <v>12</v>
      </c>
      <c r="C40" s="44" t="str">
        <f>[5]Ит.пр!C10</f>
        <v>ПОЛЯКОВ Денис Николаевич</v>
      </c>
      <c r="D40" s="44" t="str">
        <f>[5]Ит.пр!D10</f>
        <v>15.12.99, 1р</v>
      </c>
      <c r="E40" s="44" t="str">
        <f>[5]Ит.пр!E10</f>
        <v>Алт.</v>
      </c>
      <c r="F40" s="44" t="str">
        <f>[5]Ит.пр!F10</f>
        <v>Рубцовск, РГМ ОО "ФАРБ"</v>
      </c>
      <c r="G40" s="91">
        <f>[5]Ит.пр!G10</f>
        <v>0</v>
      </c>
      <c r="H40" s="47" t="str">
        <f>[5]Ит.пр!H10</f>
        <v>Оганесян М.А.</v>
      </c>
      <c r="I40" s="100"/>
    </row>
    <row r="41" spans="1:10" ht="23.1" hidden="1" customHeight="1" thickBot="1">
      <c r="A41" s="121"/>
      <c r="B41" s="101" t="s">
        <v>12</v>
      </c>
      <c r="C41" s="48" t="str">
        <f>[5]Ит.пр!C11</f>
        <v>ЧЕПРАСОВ Алексей Алексеевич</v>
      </c>
      <c r="D41" s="48" t="str">
        <f>[5]Ит.пр!D11</f>
        <v>12.08.97, 1р</v>
      </c>
      <c r="E41" s="48" t="str">
        <f>[5]Ит.пр!E11</f>
        <v>Алт.</v>
      </c>
      <c r="F41" s="48" t="str">
        <f>[5]Ит.пр!F11</f>
        <v>Бийск, с/к"Эфа"</v>
      </c>
      <c r="G41" s="92">
        <f>[5]Ит.пр!G11</f>
        <v>0</v>
      </c>
      <c r="H41" s="49" t="str">
        <f>[5]Ит.пр!H11</f>
        <v>Часовских А.А.</v>
      </c>
      <c r="I41" s="100"/>
    </row>
    <row r="42" spans="1:10" ht="20.100000000000001" customHeight="1" thickBot="1">
      <c r="B42" s="51"/>
      <c r="C42" s="52"/>
      <c r="D42" s="52"/>
      <c r="E42" s="53"/>
      <c r="F42" s="52"/>
      <c r="G42" s="52"/>
      <c r="H42" s="54"/>
      <c r="I42" s="100"/>
      <c r="J42" s="95"/>
    </row>
    <row r="43" spans="1:10" ht="23.1" customHeight="1">
      <c r="A43" s="161" t="s">
        <v>20</v>
      </c>
      <c r="B43" s="42" t="s">
        <v>4</v>
      </c>
      <c r="C43" s="45" t="str">
        <f>[6]Ит.пр!C6</f>
        <v>ШУКЮРОВ Ниджат Низами Оглы</v>
      </c>
      <c r="D43" s="45" t="str">
        <f>[6]Ит.пр!D6</f>
        <v>02.03.97, КМС</v>
      </c>
      <c r="E43" s="45" t="str">
        <f>[6]Ит.пр!E6</f>
        <v>Алт.</v>
      </c>
      <c r="F43" s="45" t="str">
        <f>[6]Ит.пр!F6</f>
        <v>Бийск, СШОР№3, М</v>
      </c>
      <c r="G43" s="90">
        <f>[6]Ит.пр!G6</f>
        <v>0</v>
      </c>
      <c r="H43" s="46" t="str">
        <f>[6]Ит.пр!H6</f>
        <v>Димитриенко И.В. Гуляев А.М.</v>
      </c>
      <c r="I43" s="100"/>
      <c r="J43" s="95"/>
    </row>
    <row r="44" spans="1:10" ht="23.1" customHeight="1" thickBot="1">
      <c r="A44" s="162"/>
      <c r="B44" s="101" t="s">
        <v>5</v>
      </c>
      <c r="C44" s="48" t="str">
        <f>[6]Ит.пр!C7</f>
        <v>АЛТУХОВ Александр Владимирович</v>
      </c>
      <c r="D44" s="48" t="str">
        <f>[6]Ит.пр!D7</f>
        <v>06.06.95, МС</v>
      </c>
      <c r="E44" s="48" t="str">
        <f>[6]Ит.пр!E7</f>
        <v>Алт.</v>
      </c>
      <c r="F44" s="48" t="str">
        <f>[6]Ит.пр!F7</f>
        <v>Бийск, СШОР№3, М</v>
      </c>
      <c r="G44" s="92">
        <f>[6]Ит.пр!G7</f>
        <v>0</v>
      </c>
      <c r="H44" s="49" t="str">
        <f>[6]Ит.пр!H7</f>
        <v>Шалюта П.В. Гуляев А.М.</v>
      </c>
      <c r="I44" s="100"/>
      <c r="J44" s="95"/>
    </row>
    <row r="45" spans="1:10" ht="23.1" hidden="1" customHeight="1">
      <c r="A45" s="120"/>
      <c r="B45" s="99" t="s">
        <v>6</v>
      </c>
      <c r="C45" s="61" t="str">
        <f>[6]Ит.пр!C8</f>
        <v>АВЕРИН Евгений Александрович</v>
      </c>
      <c r="D45" s="61" t="str">
        <f>[6]Ит.пр!D8</f>
        <v>02.03.96, 1р</v>
      </c>
      <c r="E45" s="61" t="str">
        <f>[6]Ит.пр!E8</f>
        <v>Алт.</v>
      </c>
      <c r="F45" s="61" t="str">
        <f>[6]Ит.пр!F8</f>
        <v>Рубцовск, РГМ ОО "ФАРБ"</v>
      </c>
      <c r="G45" s="110">
        <f>[6]Ит.пр!G8</f>
        <v>0</v>
      </c>
      <c r="H45" s="62" t="str">
        <f>[6]Ит.пр!H8</f>
        <v>Оганесян М.А.</v>
      </c>
      <c r="I45" s="100"/>
      <c r="J45" s="95"/>
    </row>
    <row r="46" spans="1:10" ht="23.1" hidden="1" customHeight="1">
      <c r="A46" s="120"/>
      <c r="B46" s="97" t="s">
        <v>6</v>
      </c>
      <c r="C46" s="44" t="str">
        <f>[6]Ит.пр!C9</f>
        <v>ТАЙБОРИН Аскар Аматович</v>
      </c>
      <c r="D46" s="44" t="str">
        <f>[6]Ит.пр!D9</f>
        <v>28.10.94, КМС</v>
      </c>
      <c r="E46" s="44" t="str">
        <f>[6]Ит.пр!E9</f>
        <v>Р.Алт.</v>
      </c>
      <c r="F46" s="44" t="str">
        <f>[6]Ит.пр!F9</f>
        <v>Г-Алтайск, ЦСП СК РА, Д</v>
      </c>
      <c r="G46" s="91">
        <f>[6]Ит.пр!G9</f>
        <v>0</v>
      </c>
      <c r="H46" s="47" t="str">
        <f>[6]Ит.пр!H9</f>
        <v>Яйтаков М.Я.</v>
      </c>
      <c r="I46" s="100"/>
    </row>
    <row r="47" spans="1:10" ht="23.1" hidden="1" customHeight="1">
      <c r="A47" s="120"/>
      <c r="B47" s="97" t="s">
        <v>12</v>
      </c>
      <c r="C47" s="44" t="str">
        <f>[6]Ит.пр!C10</f>
        <v>КОЗЛОВ Роман Николаевич</v>
      </c>
      <c r="D47" s="44" t="str">
        <f>[6]Ит.пр!D10</f>
        <v>27.08.96, 1р</v>
      </c>
      <c r="E47" s="44" t="str">
        <f>[6]Ит.пр!E10</f>
        <v>Р.Алт.</v>
      </c>
      <c r="F47" s="44" t="str">
        <f>[6]Ит.пр!F10</f>
        <v>Г-Алтайск, с/к"Барс"</v>
      </c>
      <c r="G47" s="91">
        <f>[6]Ит.пр!G10</f>
        <v>0</v>
      </c>
      <c r="H47" s="47" t="str">
        <f>[6]Ит.пр!H10</f>
        <v>Долчин О.В.</v>
      </c>
      <c r="I47" s="100"/>
    </row>
    <row r="48" spans="1:10" ht="23.1" hidden="1" customHeight="1" thickBot="1">
      <c r="A48" s="121"/>
      <c r="B48" s="101" t="s">
        <v>12</v>
      </c>
      <c r="C48" s="48" t="str">
        <f>[6]Ит.пр!C11</f>
        <v>ЧУМАШЕВ Кара Сергеевич</v>
      </c>
      <c r="D48" s="48" t="str">
        <f>[6]Ит.пр!D11</f>
        <v>13.11.98, 1р</v>
      </c>
      <c r="E48" s="48" t="str">
        <f>[6]Ит.пр!E11</f>
        <v>Р.Алт.</v>
      </c>
      <c r="F48" s="48" t="str">
        <f>[6]Ит.пр!F11</f>
        <v>Г-Алтайск, с/к"Барс"</v>
      </c>
      <c r="G48" s="92">
        <f>[6]Ит.пр!G11</f>
        <v>0</v>
      </c>
      <c r="H48" s="49" t="str">
        <f>[6]Ит.пр!H11</f>
        <v>Долчин О.В.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93"/>
      <c r="H49" s="22"/>
      <c r="I49" s="100"/>
      <c r="J49" s="95"/>
    </row>
    <row r="50" spans="1:10" ht="23.1" customHeight="1">
      <c r="A50" s="161" t="s">
        <v>21</v>
      </c>
      <c r="B50" s="42" t="s">
        <v>4</v>
      </c>
      <c r="C50" s="45" t="str">
        <f>[7]Ит.пр!C6</f>
        <v>КАЛИБЕКОВ Александр Сергеевич</v>
      </c>
      <c r="D50" s="45" t="str">
        <f>[7]Ит.пр!D6</f>
        <v>20.02.95, 1р</v>
      </c>
      <c r="E50" s="45" t="str">
        <f>[7]Ит.пр!E6</f>
        <v>Алт.</v>
      </c>
      <c r="F50" s="45" t="str">
        <f>[7]Ит.пр!F6</f>
        <v>Рубцовск, РГМ ОО "ФАРБ"</v>
      </c>
      <c r="G50" s="90">
        <f>[7]Ит.пр!G6</f>
        <v>0</v>
      </c>
      <c r="H50" s="46" t="str">
        <f>[7]Ит.пр!H6</f>
        <v>Оганесян М.А.</v>
      </c>
      <c r="I50" s="100"/>
      <c r="J50" s="95"/>
    </row>
    <row r="51" spans="1:10" ht="23.1" customHeight="1" thickBot="1">
      <c r="A51" s="162"/>
      <c r="B51" s="101" t="s">
        <v>5</v>
      </c>
      <c r="C51" s="48" t="str">
        <f>[7]Ит.пр!C7</f>
        <v>ВОРОБЬЁВ Михаил Евгеньевич</v>
      </c>
      <c r="D51" s="48" t="str">
        <f>[7]Ит.пр!D7</f>
        <v>26.07.98, 1р</v>
      </c>
      <c r="E51" s="48" t="str">
        <f>[7]Ит.пр!E7</f>
        <v>Алт.</v>
      </c>
      <c r="F51" s="48" t="str">
        <f>[7]Ит.пр!F7</f>
        <v>Бийск, с/к"Эфа"</v>
      </c>
      <c r="G51" s="92">
        <f>[7]Ит.пр!G7</f>
        <v>0</v>
      </c>
      <c r="H51" s="49" t="str">
        <f>[7]Ит.пр!H7</f>
        <v>Добыш Е.В.</v>
      </c>
      <c r="I51" s="100"/>
      <c r="J51" s="95"/>
    </row>
    <row r="52" spans="1:10" ht="23.1" hidden="1" customHeight="1">
      <c r="A52" s="126"/>
      <c r="B52" s="99" t="s">
        <v>6</v>
      </c>
      <c r="C52" s="61" t="str">
        <f>[7]Ит.пр!C8</f>
        <v/>
      </c>
      <c r="D52" s="61" t="str">
        <f>[7]Ит.пр!D8</f>
        <v/>
      </c>
      <c r="E52" s="61" t="str">
        <f>[7]Ит.пр!E8</f>
        <v/>
      </c>
      <c r="F52" s="61" t="str">
        <f>[7]Ит.пр!F8</f>
        <v/>
      </c>
      <c r="G52" s="110" t="str">
        <f>[7]Ит.пр!G8</f>
        <v/>
      </c>
      <c r="H52" s="62" t="str">
        <f>[7]Ит.пр!H8</f>
        <v/>
      </c>
      <c r="I52" s="100"/>
      <c r="J52" s="95"/>
    </row>
    <row r="53" spans="1:10" ht="23.1" hidden="1" customHeight="1">
      <c r="A53" s="124"/>
      <c r="B53" s="97" t="s">
        <v>6</v>
      </c>
      <c r="C53" s="44" t="str">
        <f>[7]Ит.пр!C9</f>
        <v/>
      </c>
      <c r="D53" s="44" t="str">
        <f>[7]Ит.пр!D9</f>
        <v/>
      </c>
      <c r="E53" s="44" t="str">
        <f>[7]Ит.пр!E9</f>
        <v/>
      </c>
      <c r="F53" s="44" t="str">
        <f>[7]Ит.пр!F9</f>
        <v/>
      </c>
      <c r="G53" s="91" t="str">
        <f>[7]Ит.пр!G9</f>
        <v/>
      </c>
      <c r="H53" s="47" t="str">
        <f>[7]Ит.пр!H9</f>
        <v/>
      </c>
      <c r="I53" s="100"/>
    </row>
    <row r="54" spans="1:10" ht="23.1" hidden="1" customHeight="1">
      <c r="A54" s="124"/>
      <c r="B54" s="97" t="s">
        <v>12</v>
      </c>
      <c r="C54" s="44" t="str">
        <f>[7]Ит.пр!C10</f>
        <v/>
      </c>
      <c r="D54" s="44" t="str">
        <f>[7]Ит.пр!D10</f>
        <v/>
      </c>
      <c r="E54" s="44" t="str">
        <f>[7]Ит.пр!E10</f>
        <v/>
      </c>
      <c r="F54" s="44" t="str">
        <f>[7]Ит.пр!F10</f>
        <v/>
      </c>
      <c r="G54" s="91" t="str">
        <f>[7]Ит.пр!G10</f>
        <v/>
      </c>
      <c r="H54" s="47" t="str">
        <f>[7]Ит.пр!H10</f>
        <v/>
      </c>
      <c r="I54" s="100"/>
    </row>
    <row r="55" spans="1:10" ht="23.1" hidden="1" customHeight="1" thickBot="1">
      <c r="A55" s="125"/>
      <c r="B55" s="101" t="s">
        <v>12</v>
      </c>
      <c r="C55" s="48" t="str">
        <f>[7]Ит.пр!C11</f>
        <v/>
      </c>
      <c r="D55" s="48" t="str">
        <f>[7]Ит.пр!D11</f>
        <v/>
      </c>
      <c r="E55" s="48" t="str">
        <f>[7]Ит.пр!E11</f>
        <v/>
      </c>
      <c r="F55" s="48" t="str">
        <f>[7]Ит.пр!F11</f>
        <v/>
      </c>
      <c r="G55" s="92" t="str">
        <f>[7]Ит.пр!G11</f>
        <v/>
      </c>
      <c r="H55" s="49" t="str">
        <f>[7]Ит.пр!H11</f>
        <v/>
      </c>
      <c r="I55" s="11"/>
    </row>
    <row r="56" spans="1:10" ht="20.100000000000001" customHeight="1" thickBot="1">
      <c r="B56" s="51"/>
      <c r="C56" s="52"/>
      <c r="D56" s="52"/>
      <c r="E56" s="53"/>
      <c r="F56" s="52"/>
      <c r="G56" s="103"/>
      <c r="H56" s="54"/>
      <c r="I56" s="100"/>
      <c r="J56" s="95"/>
    </row>
    <row r="57" spans="1:10" ht="23.1" customHeight="1">
      <c r="A57" s="161" t="s">
        <v>22</v>
      </c>
      <c r="B57" s="42" t="s">
        <v>4</v>
      </c>
      <c r="C57" s="45" t="str">
        <f>[8]Ит.пр!C6</f>
        <v>СТЕННИКОВ Вячеслав Иванович</v>
      </c>
      <c r="D57" s="45" t="str">
        <f>[8]Ит.пр!D6</f>
        <v>25.03.97, КМС</v>
      </c>
      <c r="E57" s="45" t="str">
        <f>[8]Ит.пр!E6</f>
        <v>СФО</v>
      </c>
      <c r="F57" s="45" t="str">
        <f>[8]Ит.пр!F6</f>
        <v>Новосибирская, Новосибирск, МО</v>
      </c>
      <c r="G57" s="90">
        <f>[8]Ит.пр!G6</f>
        <v>0</v>
      </c>
      <c r="H57" s="46" t="str">
        <f>[8]Ит.пр!H6</f>
        <v>Гуща Р.А., Томилов И.А.</v>
      </c>
      <c r="I57" s="100"/>
      <c r="J57" s="95"/>
    </row>
    <row r="58" spans="1:10" ht="23.1" customHeight="1" thickBot="1">
      <c r="A58" s="162"/>
      <c r="B58" s="101" t="s">
        <v>5</v>
      </c>
      <c r="C58" s="48" t="str">
        <f>[8]Ит.пр!C7</f>
        <v>МАЛАХОВ Никита Максимович</v>
      </c>
      <c r="D58" s="48" t="str">
        <f>[8]Ит.пр!D7</f>
        <v>07.05.98, 1р</v>
      </c>
      <c r="E58" s="48" t="str">
        <f>[8]Ит.пр!E7</f>
        <v>СФО</v>
      </c>
      <c r="F58" s="48" t="str">
        <f>[8]Ит.пр!F7</f>
        <v>Новосибирская, Новосибирск, МО</v>
      </c>
      <c r="G58" s="92">
        <f>[8]Ит.пр!G7</f>
        <v>0</v>
      </c>
      <c r="H58" s="49" t="str">
        <f>[8]Ит.пр!H7</f>
        <v>Гуща Р.А., Томилов И.А.</v>
      </c>
      <c r="I58" s="100"/>
      <c r="J58" s="95"/>
    </row>
    <row r="59" spans="1:10" ht="23.1" hidden="1" customHeight="1">
      <c r="A59" s="126"/>
      <c r="B59" s="99" t="s">
        <v>6</v>
      </c>
      <c r="C59" s="61" t="str">
        <f>[8]Ит.пр!C8</f>
        <v>ШАХМАТОВ Артем Сергеевич</v>
      </c>
      <c r="D59" s="61" t="str">
        <f>[8]Ит.пр!D8</f>
        <v>04.10.92, КМС</v>
      </c>
      <c r="E59" s="61" t="str">
        <f>[8]Ит.пр!E8</f>
        <v>СФО</v>
      </c>
      <c r="F59" s="61" t="str">
        <f>[8]Ит.пр!F8</f>
        <v>Омская, Омск, МО</v>
      </c>
      <c r="G59" s="110">
        <f>[8]Ит.пр!G8</f>
        <v>0</v>
      </c>
      <c r="H59" s="62" t="str">
        <f>[8]Ит.пр!H8</f>
        <v>Ирлицин Д.Б. Горбунов А.В.</v>
      </c>
      <c r="I59" s="100"/>
      <c r="J59" s="95"/>
    </row>
    <row r="60" spans="1:10" ht="23.1" hidden="1" customHeight="1">
      <c r="A60" s="124"/>
      <c r="B60" s="97" t="s">
        <v>6</v>
      </c>
      <c r="C60" s="44" t="str">
        <f>[8]Ит.пр!C9</f>
        <v>ХАЛИТОВ Арсен Сайдуллаевич</v>
      </c>
      <c r="D60" s="44" t="str">
        <f>[8]Ит.пр!D9</f>
        <v>13.02.88, МС</v>
      </c>
      <c r="E60" s="44" t="str">
        <f>[8]Ит.пр!E9</f>
        <v>СФО</v>
      </c>
      <c r="F60" s="44" t="str">
        <f>[8]Ит.пр!F9</f>
        <v>Красноярский, Красноярск</v>
      </c>
      <c r="G60" s="91">
        <f>[8]Ит.пр!G9</f>
        <v>0</v>
      </c>
      <c r="H60" s="47" t="str">
        <f>[8]Ит.пр!H9</f>
        <v xml:space="preserve">Знаменский Г.Е.
Гутов Б.Г.
</v>
      </c>
      <c r="I60" s="100"/>
    </row>
    <row r="61" spans="1:10" ht="23.1" hidden="1" customHeight="1">
      <c r="A61" s="124"/>
      <c r="B61" s="97" t="s">
        <v>12</v>
      </c>
      <c r="C61" s="44" t="str">
        <f>[8]Ит.пр!C10</f>
        <v>КОВИН Андрей Вячеславович</v>
      </c>
      <c r="D61" s="44" t="str">
        <f>[8]Ит.пр!D10</f>
        <v>16.06.82, КМС</v>
      </c>
      <c r="E61" s="44" t="str">
        <f>[8]Ит.пр!E10</f>
        <v>СФО</v>
      </c>
      <c r="F61" s="44" t="str">
        <f>[8]Ит.пр!F10</f>
        <v>Новосибирская, Новосибирск, МО</v>
      </c>
      <c r="G61" s="91">
        <f>[8]Ит.пр!G10</f>
        <v>0</v>
      </c>
      <c r="H61" s="47" t="str">
        <f>[8]Ит.пр!H10</f>
        <v>Постников Д.А.</v>
      </c>
      <c r="I61" s="100"/>
    </row>
    <row r="62" spans="1:10" ht="23.1" hidden="1" customHeight="1" thickBot="1">
      <c r="A62" s="125"/>
      <c r="B62" s="101" t="s">
        <v>12</v>
      </c>
      <c r="C62" s="48" t="str">
        <f>[8]Ит.пр!C11</f>
        <v>СИКАМОВ Салих Сабитович</v>
      </c>
      <c r="D62" s="48" t="str">
        <f>[8]Ит.пр!D11</f>
        <v>01.09.94, КМС</v>
      </c>
      <c r="E62" s="48" t="str">
        <f>[8]Ит.пр!E11</f>
        <v>СФО</v>
      </c>
      <c r="F62" s="48" t="str">
        <f>[8]Ит.пр!F11</f>
        <v>Красноярский, Красноярск</v>
      </c>
      <c r="G62" s="92">
        <f>[8]Ит.пр!G11</f>
        <v>0</v>
      </c>
      <c r="H62" s="49" t="str">
        <f>[8]Ит.пр!H11</f>
        <v>Знаменский Г.Е., Галкин ВФ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100"/>
      <c r="J63" s="95"/>
    </row>
    <row r="64" spans="1:10" ht="24" customHeight="1">
      <c r="A64" s="163" t="s">
        <v>52</v>
      </c>
      <c r="B64" s="42" t="s">
        <v>4</v>
      </c>
      <c r="C64" s="45" t="str">
        <f>[9]Ит.пр!C6</f>
        <v>КЫРГЫС Аржаан Вячеславович</v>
      </c>
      <c r="D64" s="45" t="str">
        <f>[9]Ит.пр!D6</f>
        <v>30.01.84, МС</v>
      </c>
      <c r="E64" s="45" t="str">
        <f>[9]Ит.пр!E6</f>
        <v>СФО</v>
      </c>
      <c r="F64" s="45" t="str">
        <f>[9]Ит.пр!F6</f>
        <v>Р.Тыва</v>
      </c>
      <c r="G64" s="90">
        <f>[9]Ит.пр!G6</f>
        <v>0</v>
      </c>
      <c r="H64" s="46" t="str">
        <f>[9]Ит.пр!H6</f>
        <v>Монгуш ВК</v>
      </c>
      <c r="I64" s="100"/>
      <c r="J64" s="95"/>
    </row>
    <row r="65" spans="1:14" ht="23.1" customHeight="1" thickBot="1">
      <c r="A65" s="164"/>
      <c r="B65" s="101" t="s">
        <v>5</v>
      </c>
      <c r="C65" s="48" t="str">
        <f>[9]Ит.пр!C7</f>
        <v>БАРАНОВ Андрей Алексеевич</v>
      </c>
      <c r="D65" s="48" t="str">
        <f>[9]Ит.пр!D7</f>
        <v>04.02.82, КМС</v>
      </c>
      <c r="E65" s="48" t="str">
        <f>[9]Ит.пр!E7</f>
        <v>СФО</v>
      </c>
      <c r="F65" s="48" t="str">
        <f>[9]Ит.пр!F7</f>
        <v>Р.Бурятия, Улан-Уде, МО</v>
      </c>
      <c r="G65" s="92">
        <f>[9]Ит.пр!G7</f>
        <v>0</v>
      </c>
      <c r="H65" s="49" t="str">
        <f>[9]Ит.пр!H7</f>
        <v>Цыдыпов Б.П.</v>
      </c>
      <c r="I65" s="100"/>
      <c r="J65" s="95"/>
    </row>
    <row r="66" spans="1:14" ht="23.1" hidden="1" customHeight="1">
      <c r="A66" s="63"/>
      <c r="B66" s="99" t="s">
        <v>6</v>
      </c>
      <c r="C66" s="61" t="str">
        <f>[9]Ит.пр!C8</f>
        <v>ЗАВЬЯНОВ Григорий Васильевич</v>
      </c>
      <c r="D66" s="61" t="str">
        <f>[9]Ит.пр!D8</f>
        <v>20.10.82, КМС</v>
      </c>
      <c r="E66" s="61" t="str">
        <f>[9]Ит.пр!E8</f>
        <v>СФО</v>
      </c>
      <c r="F66" s="61" t="str">
        <f>[9]Ит.пр!F8</f>
        <v>Забайкальский, Чита, МО</v>
      </c>
      <c r="G66" s="110">
        <f>[9]Ит.пр!G8</f>
        <v>0</v>
      </c>
      <c r="H66" s="62" t="str">
        <f>[9]Ит.пр!H8</f>
        <v>Бадмацеренов</v>
      </c>
      <c r="I66" s="100"/>
      <c r="J66" s="95"/>
    </row>
    <row r="67" spans="1:14" ht="23.1" hidden="1" customHeight="1">
      <c r="A67" s="63"/>
      <c r="B67" s="97" t="s">
        <v>6</v>
      </c>
      <c r="C67" s="44" t="str">
        <f>[9]Ит.пр!C9</f>
        <v>АГАФОНОВ Николай Валерьевич</v>
      </c>
      <c r="D67" s="44" t="str">
        <f>[9]Ит.пр!D9</f>
        <v>26.07.83, КМС</v>
      </c>
      <c r="E67" s="44" t="str">
        <f>[9]Ит.пр!E9</f>
        <v>СФО</v>
      </c>
      <c r="F67" s="44" t="str">
        <f>[9]Ит.пр!F9</f>
        <v>Иркутская, Иркутск, МО</v>
      </c>
      <c r="G67" s="91">
        <f>[9]Ит.пр!G9</f>
        <v>0</v>
      </c>
      <c r="H67" s="47" t="str">
        <f>[9]Ит.пр!H9</f>
        <v>Дубинский</v>
      </c>
      <c r="I67" s="100"/>
    </row>
    <row r="68" spans="1:14" ht="23.1" hidden="1" customHeight="1">
      <c r="A68" s="63"/>
      <c r="B68" s="97" t="s">
        <v>12</v>
      </c>
      <c r="C68" s="44" t="str">
        <f>[9]Ит.пр!C10</f>
        <v>ИРЛИЦИН Дмитрий Борисович</v>
      </c>
      <c r="D68" s="44" t="str">
        <f>[9]Ит.пр!D10</f>
        <v>17.10.82, КМС</v>
      </c>
      <c r="E68" s="44" t="str">
        <f>[9]Ит.пр!E10</f>
        <v>СФО</v>
      </c>
      <c r="F68" s="44" t="str">
        <f>[9]Ит.пр!F10</f>
        <v>Омская, Омск, МО</v>
      </c>
      <c r="G68" s="91">
        <f>[9]Ит.пр!G10</f>
        <v>0</v>
      </c>
      <c r="H68" s="47" t="str">
        <f>[9]Ит.пр!H10</f>
        <v>Ирлицын Д.Б.</v>
      </c>
      <c r="I68" s="100"/>
    </row>
    <row r="69" spans="1:14" ht="23.1" hidden="1" customHeight="1" thickBot="1">
      <c r="A69" s="64"/>
      <c r="B69" s="101" t="s">
        <v>13</v>
      </c>
      <c r="C69" s="48" t="str">
        <f>[9]Ит.пр!C11</f>
        <v/>
      </c>
      <c r="D69" s="48" t="str">
        <f>[9]Ит.пр!D11</f>
        <v/>
      </c>
      <c r="E69" s="48" t="str">
        <f>[9]Ит.пр!E11</f>
        <v/>
      </c>
      <c r="F69" s="48" t="str">
        <f>[9]Ит.пр!F11</f>
        <v/>
      </c>
      <c r="G69" s="92" t="str">
        <f>[9]Ит.пр!G11</f>
        <v/>
      </c>
      <c r="H69" s="49" t="str">
        <f>[9]Ит.пр!H11</f>
        <v/>
      </c>
      <c r="I69" s="11"/>
    </row>
    <row r="70" spans="1:14" ht="20.100000000000001" customHeight="1" thickBot="1">
      <c r="A70" s="1"/>
      <c r="B70" s="50"/>
      <c r="C70" s="10"/>
      <c r="D70" s="10"/>
      <c r="E70" s="26"/>
      <c r="F70" s="10"/>
      <c r="G70" s="104"/>
      <c r="H70" s="21"/>
      <c r="I70" s="100"/>
      <c r="J70" s="95"/>
    </row>
    <row r="71" spans="1:14" ht="23.1" customHeight="1">
      <c r="A71" s="165" t="s">
        <v>34</v>
      </c>
      <c r="B71" s="42" t="s">
        <v>4</v>
      </c>
      <c r="C71" s="56" t="str">
        <f>[10]Ит.пр!C6</f>
        <v>АНДРЮШКО Дмитрий Васильевич</v>
      </c>
      <c r="D71" s="56" t="str">
        <f>[10]Ит.пр!D6</f>
        <v>20.01.92, КМС</v>
      </c>
      <c r="E71" s="56" t="str">
        <f>[10]Ит.пр!E6</f>
        <v>СФО</v>
      </c>
      <c r="F71" s="56" t="str">
        <f>[10]Ит.пр!F6</f>
        <v>Красноярский, Красноярск</v>
      </c>
      <c r="G71" s="106">
        <f>[10]Ит.пр!G6</f>
        <v>0</v>
      </c>
      <c r="H71" s="57" t="str">
        <f>[10]Ит.пр!H6</f>
        <v xml:space="preserve">Знаменский Г.Е.
Хориков В.А.
</v>
      </c>
      <c r="I71" s="100"/>
      <c r="J71" s="95"/>
      <c r="N71" s="127"/>
    </row>
    <row r="72" spans="1:14" ht="23.1" customHeight="1" thickBot="1">
      <c r="A72" s="166"/>
      <c r="B72" s="101" t="s">
        <v>5</v>
      </c>
      <c r="C72" s="59" t="str">
        <f>[10]Ит.пр!C7</f>
        <v>ДАРДАЕВ Сергей Юрьевич</v>
      </c>
      <c r="D72" s="59" t="str">
        <f>[10]Ит.пр!D7</f>
        <v>26.05.80, КМС</v>
      </c>
      <c r="E72" s="59" t="str">
        <f>[10]Ит.пр!E7</f>
        <v>СФО</v>
      </c>
      <c r="F72" s="59" t="str">
        <f>[10]Ит.пр!F7</f>
        <v>Р.Бурятия, Улан-Уде, МО</v>
      </c>
      <c r="G72" s="107">
        <f>[10]Ит.пр!G7</f>
        <v>0</v>
      </c>
      <c r="H72" s="60" t="str">
        <f>[10]Ит.пр!H7</f>
        <v>Цыдыпов Б.П.</v>
      </c>
      <c r="I72" s="100"/>
      <c r="J72" s="95"/>
    </row>
    <row r="73" spans="1:14" ht="23.1" hidden="1" customHeight="1">
      <c r="A73" s="113"/>
      <c r="B73" s="99" t="s">
        <v>6</v>
      </c>
      <c r="C73" s="114" t="str">
        <f>[10]Ит.пр!C8</f>
        <v/>
      </c>
      <c r="D73" s="114" t="str">
        <f>[10]Ит.пр!D8</f>
        <v/>
      </c>
      <c r="E73" s="114" t="str">
        <f>[10]Ит.пр!E8</f>
        <v/>
      </c>
      <c r="F73" s="114" t="str">
        <f>[10]Ит.пр!F8</f>
        <v/>
      </c>
      <c r="G73" s="115" t="str">
        <f>[10]Ит.пр!G8</f>
        <v/>
      </c>
      <c r="H73" s="116" t="str">
        <f>[10]Ит.пр!H8</f>
        <v/>
      </c>
      <c r="I73" s="100"/>
      <c r="J73" s="95"/>
    </row>
    <row r="74" spans="1:14" ht="23.1" hidden="1" customHeight="1">
      <c r="A74" s="111"/>
      <c r="B74" s="97" t="s">
        <v>6</v>
      </c>
      <c r="C74" s="55" t="str">
        <f>[10]Ит.пр!C9</f>
        <v/>
      </c>
      <c r="D74" s="55" t="str">
        <f>[10]Ит.пр!D9</f>
        <v/>
      </c>
      <c r="E74" s="55" t="str">
        <f>[10]Ит.пр!E9</f>
        <v/>
      </c>
      <c r="F74" s="55" t="str">
        <f>[10]Ит.пр!F9</f>
        <v/>
      </c>
      <c r="G74" s="105" t="str">
        <f>[10]Ит.пр!G9</f>
        <v/>
      </c>
      <c r="H74" s="58" t="str">
        <f>[10]Ит.пр!H9</f>
        <v/>
      </c>
      <c r="I74" s="100"/>
    </row>
    <row r="75" spans="1:14" ht="23.1" hidden="1" customHeight="1">
      <c r="A75" s="111"/>
      <c r="B75" s="97" t="s">
        <v>12</v>
      </c>
      <c r="C75" s="55" t="str">
        <f>[10]Ит.пр!C10</f>
        <v/>
      </c>
      <c r="D75" s="55" t="str">
        <f>[10]Ит.пр!D10</f>
        <v/>
      </c>
      <c r="E75" s="55" t="str">
        <f>[10]Ит.пр!E10</f>
        <v/>
      </c>
      <c r="F75" s="55" t="str">
        <f>[10]Ит.пр!F10</f>
        <v/>
      </c>
      <c r="G75" s="105" t="str">
        <f>[10]Ит.пр!G10</f>
        <v/>
      </c>
      <c r="H75" s="58" t="str">
        <f>[10]Ит.пр!H10</f>
        <v/>
      </c>
      <c r="I75" s="100"/>
    </row>
    <row r="76" spans="1:14" ht="23.1" hidden="1" customHeight="1" thickBot="1">
      <c r="A76" s="112"/>
      <c r="B76" s="101" t="s">
        <v>12</v>
      </c>
      <c r="C76" s="59" t="str">
        <f>[10]Ит.пр!C11</f>
        <v/>
      </c>
      <c r="D76" s="59" t="str">
        <f>[10]Ит.пр!D11</f>
        <v/>
      </c>
      <c r="E76" s="59" t="str">
        <f>[10]Ит.пр!E11</f>
        <v/>
      </c>
      <c r="F76" s="59" t="str">
        <f>[10]Ит.пр!F11</f>
        <v/>
      </c>
      <c r="G76" s="107" t="str">
        <f>[10]Ит.пр!G11</f>
        <v/>
      </c>
      <c r="H76" s="60" t="str">
        <f>[10]Ит.пр!H11</f>
        <v/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08">
        <v>0</v>
      </c>
      <c r="J77" s="96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08">
        <v>0</v>
      </c>
      <c r="J78" s="96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С.М.Трескин</v>
      </c>
      <c r="G79" s="24"/>
      <c r="H79" s="6"/>
      <c r="I79" s="100"/>
      <c r="J79" s="95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/г.Бийск/</v>
      </c>
      <c r="G80" s="23"/>
      <c r="H80" s="7"/>
      <c r="I80" s="100"/>
      <c r="J80" s="95"/>
    </row>
    <row r="81" spans="1:19" ht="23.1" customHeight="1">
      <c r="A81" s="1"/>
      <c r="B81" s="24" t="str">
        <f>[1]реквизиты!$A$8</f>
        <v>Гл. секретарь, судья 1К</v>
      </c>
      <c r="C81" s="7"/>
      <c r="D81" s="7"/>
      <c r="E81" s="28"/>
      <c r="F81" s="24" t="str">
        <f>[1]реквизиты!$G$8</f>
        <v>П.В.Шалюта</v>
      </c>
      <c r="G81" s="24"/>
      <c r="H81" s="6"/>
      <c r="I81" s="100"/>
    </row>
    <row r="82" spans="1:19" ht="23.1" customHeight="1">
      <c r="C82" s="1"/>
      <c r="F82" t="str">
        <f>[1]реквизиты!$G$9</f>
        <v>/г.Бийск/</v>
      </c>
      <c r="H82" s="7"/>
      <c r="I82" s="10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75" zoomScaleNormal="75" workbookViewId="0">
      <selection activeCell="L15" sqref="L15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10" ht="2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10" ht="15.75">
      <c r="A2" s="136" t="s">
        <v>25</v>
      </c>
      <c r="B2" s="136"/>
      <c r="C2" s="136"/>
      <c r="D2" s="136"/>
      <c r="E2" s="136"/>
      <c r="F2" s="136"/>
      <c r="G2" s="136"/>
      <c r="H2" s="136"/>
    </row>
    <row r="3" spans="1:10" ht="23.25">
      <c r="A3" s="225" t="str">
        <f>призеры!A3</f>
        <v xml:space="preserve">Открытый чемпионат г.Бийска по боевому самбо в рамках фестиваля спортивной борьбы, посвященного ДНЮ ПОБЕДЫ </v>
      </c>
      <c r="B3" s="225"/>
      <c r="C3" s="225"/>
      <c r="D3" s="225"/>
      <c r="E3" s="225"/>
      <c r="F3" s="225"/>
      <c r="G3" s="225"/>
      <c r="H3" s="225"/>
    </row>
    <row r="4" spans="1:10" ht="16.5" thickBot="1">
      <c r="A4" s="136" t="str">
        <f>призеры!A4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</row>
    <row r="5" spans="1:10">
      <c r="A5" s="226" t="s">
        <v>26</v>
      </c>
      <c r="B5" s="228" t="s">
        <v>0</v>
      </c>
      <c r="C5" s="139" t="s">
        <v>1</v>
      </c>
      <c r="D5" s="139" t="s">
        <v>2</v>
      </c>
      <c r="E5" s="139" t="s">
        <v>27</v>
      </c>
      <c r="F5" s="228" t="s">
        <v>28</v>
      </c>
      <c r="G5" s="222" t="s">
        <v>29</v>
      </c>
      <c r="H5" s="157" t="s">
        <v>30</v>
      </c>
    </row>
    <row r="6" spans="1:10" ht="13.5" thickBot="1">
      <c r="A6" s="227"/>
      <c r="B6" s="229"/>
      <c r="C6" s="230"/>
      <c r="D6" s="230"/>
      <c r="E6" s="230"/>
      <c r="F6" s="229"/>
      <c r="G6" s="223"/>
      <c r="H6" s="224"/>
    </row>
    <row r="7" spans="1:10" ht="43.5" customHeight="1" thickBot="1">
      <c r="A7" s="168" t="s">
        <v>31</v>
      </c>
      <c r="B7" s="169"/>
      <c r="C7" s="169"/>
      <c r="D7" s="169"/>
      <c r="E7" s="169"/>
      <c r="F7" s="169"/>
      <c r="G7" s="169"/>
      <c r="H7" s="170"/>
    </row>
    <row r="8" spans="1:10" ht="24" customHeight="1">
      <c r="A8" s="66">
        <v>48</v>
      </c>
      <c r="B8" s="67" t="s">
        <v>4</v>
      </c>
      <c r="C8" s="68" t="str">
        <f>призеры!C8</f>
        <v>САДУАКАСОВ Нурсултан Алексеевич</v>
      </c>
      <c r="D8" s="68" t="str">
        <f>призеры!D8</f>
        <v>05.09.00, КМС</v>
      </c>
      <c r="E8" s="68" t="str">
        <f>призеры!F8</f>
        <v>Р.Алтай, Г-Алтайск, Сдюшор</v>
      </c>
      <c r="F8" s="69">
        <v>12</v>
      </c>
      <c r="G8" s="69"/>
      <c r="H8" s="70" t="s">
        <v>79</v>
      </c>
      <c r="J8" s="38"/>
    </row>
    <row r="9" spans="1:10" ht="24" customHeight="1">
      <c r="A9" s="71">
        <v>48</v>
      </c>
      <c r="B9" s="72" t="s">
        <v>5</v>
      </c>
      <c r="C9" s="73" t="str">
        <f>призеры!C9</f>
        <v>ЯГУНОВ Максим Дмитриевич</v>
      </c>
      <c r="D9" s="73" t="str">
        <f>призеры!D9</f>
        <v>17.12.00, КМС</v>
      </c>
      <c r="E9" s="73" t="str">
        <f>призеры!F9</f>
        <v>Кемеровская, Кемерово, МО</v>
      </c>
      <c r="F9" s="76">
        <v>12</v>
      </c>
      <c r="G9" s="76"/>
      <c r="H9" s="75" t="s">
        <v>79</v>
      </c>
      <c r="J9" s="38" t="s">
        <v>54</v>
      </c>
    </row>
    <row r="10" spans="1:10" ht="24" customHeight="1">
      <c r="A10" s="71">
        <v>48</v>
      </c>
      <c r="B10" s="72" t="s">
        <v>6</v>
      </c>
      <c r="C10" s="73" t="str">
        <f>призеры!C10</f>
        <v>ВЕРЕТНОВ Владимир Евгеньевич</v>
      </c>
      <c r="D10" s="73" t="str">
        <f>призеры!D10</f>
        <v>01.11.01, 1р</v>
      </c>
      <c r="E10" s="73" t="str">
        <f>призеры!F10</f>
        <v>Иркутская, Усть-Кут</v>
      </c>
      <c r="F10" s="76">
        <v>12</v>
      </c>
      <c r="G10" s="76"/>
      <c r="H10" s="75" t="s">
        <v>79</v>
      </c>
    </row>
    <row r="11" spans="1:10" ht="24" customHeight="1">
      <c r="A11" s="71">
        <v>48</v>
      </c>
      <c r="B11" s="72" t="s">
        <v>6</v>
      </c>
      <c r="C11" s="73" t="str">
        <f>призеры!C11</f>
        <v>ЦЫДЕМПИЛОВ Владимир Валерьевич</v>
      </c>
      <c r="D11" s="73" t="str">
        <f>призеры!D11</f>
        <v>27.09.01, 1р</v>
      </c>
      <c r="E11" s="73" t="str">
        <f>призеры!F11</f>
        <v>Р.Бурятия, Улан-Удэ</v>
      </c>
      <c r="F11" s="76">
        <v>12</v>
      </c>
      <c r="G11" s="76"/>
      <c r="H11" s="75" t="s">
        <v>79</v>
      </c>
    </row>
    <row r="12" spans="1:10" ht="24" customHeight="1">
      <c r="A12" s="71">
        <v>52</v>
      </c>
      <c r="B12" s="72" t="s">
        <v>4</v>
      </c>
      <c r="C12" s="73" t="str">
        <f>призеры!C15</f>
        <v>ЧЫЛБАК Ааржаан Игоревич</v>
      </c>
      <c r="D12" s="73" t="str">
        <f>призеры!D15</f>
        <v>05.10.94, МС</v>
      </c>
      <c r="E12" s="73" t="str">
        <f>призеры!F15</f>
        <v>Красноярский, Красноярск</v>
      </c>
      <c r="F12" s="76">
        <f>[2]пр.взв!$AH$7</f>
        <v>17</v>
      </c>
      <c r="G12" s="76"/>
      <c r="H12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3" spans="1:10" ht="24" customHeight="1">
      <c r="A13" s="71">
        <v>52</v>
      </c>
      <c r="B13" s="72" t="s">
        <v>5</v>
      </c>
      <c r="C13" s="73" t="str">
        <f>призеры!C16</f>
        <v>ЕНЧИНОВ Кудайберген Абрамович</v>
      </c>
      <c r="D13" s="73" t="str">
        <f>призеры!D16</f>
        <v>28.01.91, МС</v>
      </c>
      <c r="E13" s="73" t="str">
        <f>призеры!F16</f>
        <v>Р.Алтай, Г-Алтайск, МО</v>
      </c>
      <c r="F13" s="76">
        <f>[2]пр.взв!$AH$7</f>
        <v>17</v>
      </c>
      <c r="G13" s="76"/>
      <c r="H13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4" spans="1:10" ht="24" customHeight="1">
      <c r="A14" s="71">
        <v>52</v>
      </c>
      <c r="B14" s="72" t="s">
        <v>6</v>
      </c>
      <c r="C14" s="73" t="str">
        <f>призеры!C17</f>
        <v>САНДЫКОВ Ялтанбас Артурович</v>
      </c>
      <c r="D14" s="73" t="str">
        <f>призеры!D17</f>
        <v>11.12.93, КМС</v>
      </c>
      <c r="E14" s="73" t="str">
        <f>призеры!F17</f>
        <v>Р.Алтай, Г-Алтайск, МО</v>
      </c>
      <c r="F14" s="76">
        <f>[2]пр.взв!$AH$7</f>
        <v>17</v>
      </c>
      <c r="G14" s="74"/>
      <c r="H14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5" spans="1:10" ht="24" customHeight="1">
      <c r="A15" s="71">
        <v>52</v>
      </c>
      <c r="B15" s="72" t="s">
        <v>6</v>
      </c>
      <c r="C15" s="73" t="str">
        <f>призеры!C18</f>
        <v>ОНДАР Долаан Доруг-Оолович</v>
      </c>
      <c r="D15" s="73" t="str">
        <f>призеры!D18</f>
        <v>14.09.95, КМС</v>
      </c>
      <c r="E15" s="73" t="str">
        <f>призеры!F18</f>
        <v>Р.Хакасия, Абакан, МО</v>
      </c>
      <c r="F15" s="76">
        <f>[2]пр.взв!$AH$7</f>
        <v>17</v>
      </c>
      <c r="G15" s="76"/>
      <c r="H15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6" spans="1:10" ht="24" customHeight="1">
      <c r="A16" s="71">
        <v>57</v>
      </c>
      <c r="B16" s="72" t="s">
        <v>4</v>
      </c>
      <c r="C16" s="73" t="str">
        <f>призеры!C22</f>
        <v>ДБЫШ Кирилл Евгеньевич</v>
      </c>
      <c r="D16" s="73" t="str">
        <f>призеры!D22</f>
        <v>24.06.99, КМС</v>
      </c>
      <c r="E16" s="73" t="str">
        <f>призеры!F22</f>
        <v>Бийск, СШОР№3, М</v>
      </c>
      <c r="F16" s="76">
        <f>[3]пр.взв!$AH$7</f>
        <v>6</v>
      </c>
      <c r="G16" s="76"/>
      <c r="H16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7" spans="1:10" ht="24" customHeight="1">
      <c r="A17" s="71">
        <v>57</v>
      </c>
      <c r="B17" s="72" t="s">
        <v>5</v>
      </c>
      <c r="C17" s="73" t="str">
        <f>призеры!C23</f>
        <v>КЫНЫРАКОВ Борис Константинович</v>
      </c>
      <c r="D17" s="73" t="str">
        <f>призеры!D23</f>
        <v>24.06.94, КМС</v>
      </c>
      <c r="E17" s="73" t="str">
        <f>призеры!F23</f>
        <v>Г-Алтайск, ЦСП СК РА, Д</v>
      </c>
      <c r="F17" s="76">
        <f>[3]пр.взв!$AH$7</f>
        <v>6</v>
      </c>
      <c r="G17" s="76"/>
      <c r="H17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8" spans="1:10" ht="24" customHeight="1">
      <c r="A18" s="71">
        <v>57</v>
      </c>
      <c r="B18" s="72" t="s">
        <v>6</v>
      </c>
      <c r="C18" s="73" t="str">
        <f>призеры!C24</f>
        <v>МАСЛОВ Алексей Дмитриевич</v>
      </c>
      <c r="D18" s="73" t="str">
        <f>призеры!D24</f>
        <v>16.09.97, 1р</v>
      </c>
      <c r="E18" s="73" t="str">
        <f>призеры!F24</f>
        <v>Рубцовск, РГМ ОО "ФАРБ"</v>
      </c>
      <c r="F18" s="76">
        <f>[3]пр.взв!$AH$7</f>
        <v>6</v>
      </c>
      <c r="G18" s="76"/>
      <c r="H18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9" spans="1:10" ht="24" customHeight="1">
      <c r="A19" s="71">
        <v>57</v>
      </c>
      <c r="B19" s="72" t="s">
        <v>6</v>
      </c>
      <c r="C19" s="73" t="str">
        <f>призеры!C25</f>
        <v>АЧИМОВ Ринат Русланович</v>
      </c>
      <c r="D19" s="73" t="str">
        <f>призеры!D25</f>
        <v>26.10.99, 1р</v>
      </c>
      <c r="E19" s="73" t="str">
        <f>призеры!F25</f>
        <v>Г-Алтайск, с/к"Барс"</v>
      </c>
      <c r="F19" s="76">
        <f>[3]пр.взв!$AH$7</f>
        <v>6</v>
      </c>
      <c r="G19" s="76"/>
      <c r="H19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20" spans="1:10" ht="24" customHeight="1">
      <c r="A20" s="71">
        <v>62</v>
      </c>
      <c r="B20" s="72" t="s">
        <v>4</v>
      </c>
      <c r="C20" s="73" t="str">
        <f>призеры!C29</f>
        <v>ЕВГРАФОВ Евгений Юрьевич</v>
      </c>
      <c r="D20" s="73" t="str">
        <f>призеры!D29</f>
        <v>24.10.95, КМС</v>
      </c>
      <c r="E20" s="73" t="str">
        <f>призеры!F29</f>
        <v>Заринск, с/к"Крепость"</v>
      </c>
      <c r="F20" s="76">
        <f>[4]пр.взв!$AH$7</f>
        <v>2</v>
      </c>
      <c r="G20" s="65"/>
      <c r="H20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1" spans="1:10" ht="24" customHeight="1">
      <c r="A21" s="71">
        <v>62</v>
      </c>
      <c r="B21" s="72" t="s">
        <v>5</v>
      </c>
      <c r="C21" s="73" t="str">
        <f>призеры!C30</f>
        <v>ВЕРЁВКИН Денис Алексеевич</v>
      </c>
      <c r="D21" s="73" t="str">
        <f>призеры!D30</f>
        <v>21.04.94, 1р</v>
      </c>
      <c r="E21" s="73" t="str">
        <f>призеры!F30</f>
        <v>Бийск, с/к"Алтайский медведь"</v>
      </c>
      <c r="F21" s="76">
        <f>[4]пр.взв!$AH$7</f>
        <v>2</v>
      </c>
      <c r="G21" s="65"/>
      <c r="H21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2" spans="1:10" ht="24" customHeight="1">
      <c r="A22" s="71">
        <v>62</v>
      </c>
      <c r="B22" s="72" t="s">
        <v>6</v>
      </c>
      <c r="C22" s="73" t="str">
        <f>призеры!C31</f>
        <v/>
      </c>
      <c r="D22" s="73" t="str">
        <f>призеры!D31</f>
        <v/>
      </c>
      <c r="E22" s="73" t="str">
        <f>призеры!F31</f>
        <v/>
      </c>
      <c r="F22" s="76">
        <f>[4]пр.взв!$AH$7</f>
        <v>2</v>
      </c>
      <c r="G22" s="65"/>
      <c r="H22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3" spans="1:10" ht="24" customHeight="1">
      <c r="A23" s="71">
        <v>62</v>
      </c>
      <c r="B23" s="72" t="s">
        <v>6</v>
      </c>
      <c r="C23" s="73" t="str">
        <f>призеры!C32</f>
        <v/>
      </c>
      <c r="D23" s="73" t="str">
        <f>призеры!D32</f>
        <v/>
      </c>
      <c r="E23" s="73" t="str">
        <f>призеры!F32</f>
        <v/>
      </c>
      <c r="F23" s="76">
        <f>[4]пр.взв!$AH$7</f>
        <v>2</v>
      </c>
      <c r="G23" s="65"/>
      <c r="H23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4" spans="1:10" ht="24" customHeight="1">
      <c r="A24" s="71">
        <v>68</v>
      </c>
      <c r="B24" s="72" t="s">
        <v>4</v>
      </c>
      <c r="C24" s="73" t="str">
        <f>призеры!C36</f>
        <v>ЧАСОВСКИХ Александр Александрович</v>
      </c>
      <c r="D24" s="73" t="str">
        <f>призеры!D36</f>
        <v>11.05.90, КМС</v>
      </c>
      <c r="E24" s="73" t="str">
        <f>призеры!F36</f>
        <v>Бийск, с/к"Эфа"</v>
      </c>
      <c r="F24" s="76">
        <f>[5]пр.взв!$AH$7</f>
        <v>7</v>
      </c>
      <c r="G24" s="76"/>
      <c r="H24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5" spans="1:10" ht="24" customHeight="1">
      <c r="A25" s="71">
        <v>68</v>
      </c>
      <c r="B25" s="72" t="s">
        <v>5</v>
      </c>
      <c r="C25" s="73" t="str">
        <f>призеры!C37</f>
        <v>КЫНЫРАКОВ Иван Константинович</v>
      </c>
      <c r="D25" s="73" t="str">
        <f>призеры!D37</f>
        <v>22.05.89, КМС</v>
      </c>
      <c r="E25" s="73" t="str">
        <f>призеры!F37</f>
        <v>Бийск, СШОР№3, М</v>
      </c>
      <c r="F25" s="76">
        <f>[5]пр.взв!$AH$7</f>
        <v>7</v>
      </c>
      <c r="G25" s="76"/>
      <c r="H25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6" spans="1:10" ht="24" customHeight="1">
      <c r="A26" s="71">
        <v>68</v>
      </c>
      <c r="B26" s="72" t="s">
        <v>6</v>
      </c>
      <c r="C26" s="73" t="str">
        <f>призеры!C38</f>
        <v>АСКЫЖАКОВ Виталий Викторович</v>
      </c>
      <c r="D26" s="73" t="str">
        <f>призеры!D38</f>
        <v>27.06.93. КМС</v>
      </c>
      <c r="E26" s="73" t="str">
        <f>призеры!F38</f>
        <v>Г-Алтайск, ЦСП СК РА, Д</v>
      </c>
      <c r="F26" s="76">
        <f>[5]пр.взв!$AH$7</f>
        <v>7</v>
      </c>
      <c r="G26" s="76"/>
      <c r="H26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7" spans="1:10" ht="24" customHeight="1">
      <c r="A27" s="71">
        <v>68</v>
      </c>
      <c r="B27" s="72" t="s">
        <v>6</v>
      </c>
      <c r="C27" s="73" t="str">
        <f>призеры!C39</f>
        <v>ШАТОВАЛОВ Сергей Анатольевич</v>
      </c>
      <c r="D27" s="73" t="str">
        <f>призеры!D39</f>
        <v>12.03.00, КМС</v>
      </c>
      <c r="E27" s="73" t="str">
        <f>призеры!F39</f>
        <v>Бийск, СШОР№3, М</v>
      </c>
      <c r="F27" s="76">
        <f>[5]пр.взв!$AH$7</f>
        <v>7</v>
      </c>
      <c r="G27" s="76"/>
      <c r="H27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8" spans="1:10" ht="24" customHeight="1">
      <c r="A28" s="71">
        <v>74</v>
      </c>
      <c r="B28" s="77" t="s">
        <v>4</v>
      </c>
      <c r="C28" s="65" t="str">
        <f>призеры!C43</f>
        <v>ШУКЮРОВ Ниджат Низами Оглы</v>
      </c>
      <c r="D28" s="65" t="str">
        <f>призеры!D43</f>
        <v>02.03.97, КМС</v>
      </c>
      <c r="E28" s="65" t="str">
        <f>призеры!F43</f>
        <v>Бийск, СШОР№3, М</v>
      </c>
      <c r="F28" s="76">
        <f>[6]пр.взв!$AH$7</f>
        <v>6</v>
      </c>
      <c r="G28" s="65"/>
      <c r="H28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29" spans="1:10" ht="24" customHeight="1">
      <c r="A29" s="71">
        <v>74</v>
      </c>
      <c r="B29" s="77" t="s">
        <v>5</v>
      </c>
      <c r="C29" s="65" t="str">
        <f>призеры!C44</f>
        <v>АЛТУХОВ Александр Владимирович</v>
      </c>
      <c r="D29" s="65" t="str">
        <f>призеры!D44</f>
        <v>06.06.95, МС</v>
      </c>
      <c r="E29" s="65" t="str">
        <f>призеры!F44</f>
        <v>Бийск, СШОР№3, М</v>
      </c>
      <c r="F29" s="76">
        <f>[6]пр.взв!$AH$7</f>
        <v>6</v>
      </c>
      <c r="G29" s="65"/>
      <c r="H29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0" spans="1:10" ht="24" customHeight="1">
      <c r="A30" s="71">
        <v>74</v>
      </c>
      <c r="B30" s="77" t="s">
        <v>6</v>
      </c>
      <c r="C30" s="65" t="str">
        <f>призеры!C45</f>
        <v>АВЕРИН Евгений Александрович</v>
      </c>
      <c r="D30" s="65" t="str">
        <f>призеры!D45</f>
        <v>02.03.96, 1р</v>
      </c>
      <c r="E30" s="65" t="str">
        <f>призеры!F45</f>
        <v>Рубцовск, РГМ ОО "ФАРБ"</v>
      </c>
      <c r="F30" s="76">
        <f>[6]пр.взв!$AH$7</f>
        <v>6</v>
      </c>
      <c r="G30" s="65"/>
      <c r="H30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1" spans="1:10" ht="24" customHeight="1">
      <c r="A31" s="71">
        <v>74</v>
      </c>
      <c r="B31" s="77" t="s">
        <v>6</v>
      </c>
      <c r="C31" s="65" t="str">
        <f>призеры!C46</f>
        <v>ТАЙБОРИН Аскар Аматович</v>
      </c>
      <c r="D31" s="65" t="str">
        <f>призеры!D46</f>
        <v>28.10.94, КМС</v>
      </c>
      <c r="E31" s="65" t="str">
        <f>призеры!F46</f>
        <v>Г-Алтайск, ЦСП СК РА, Д</v>
      </c>
      <c r="F31" s="76">
        <f>[6]пр.взв!$AH$7</f>
        <v>6</v>
      </c>
      <c r="G31" s="65"/>
      <c r="H31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2" spans="1:10" ht="24" customHeight="1">
      <c r="A32" s="71">
        <v>82</v>
      </c>
      <c r="B32" s="77" t="s">
        <v>4</v>
      </c>
      <c r="C32" s="65" t="str">
        <f>призеры!C50</f>
        <v>КАЛИБЕКОВ Александр Сергеевич</v>
      </c>
      <c r="D32" s="65" t="str">
        <f>призеры!D50</f>
        <v>20.02.95, 1р</v>
      </c>
      <c r="E32" s="65" t="str">
        <f>призеры!F50</f>
        <v>Рубцовск, РГМ ОО "ФАРБ"</v>
      </c>
      <c r="F32" s="76">
        <f>[7]пр.взв!$AH$7</f>
        <v>2</v>
      </c>
      <c r="G32" s="76"/>
      <c r="H32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  <c r="J32" s="38" t="s">
        <v>51</v>
      </c>
    </row>
    <row r="33" spans="1:10" ht="24" customHeight="1">
      <c r="A33" s="71">
        <v>82</v>
      </c>
      <c r="B33" s="77" t="s">
        <v>5</v>
      </c>
      <c r="C33" s="65" t="str">
        <f>призеры!C51</f>
        <v>ВОРОБЬЁВ Михаил Евгеньевич</v>
      </c>
      <c r="D33" s="65" t="str">
        <f>призеры!D51</f>
        <v>26.07.98, 1р</v>
      </c>
      <c r="E33" s="65" t="str">
        <f>призеры!F51</f>
        <v>Бийск, с/к"Эфа"</v>
      </c>
      <c r="F33" s="76">
        <f>[7]пр.взв!$AH$7</f>
        <v>2</v>
      </c>
      <c r="G33" s="76"/>
      <c r="H33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  <c r="J33" s="38"/>
    </row>
    <row r="34" spans="1:10" ht="24" customHeight="1">
      <c r="A34" s="71">
        <v>82</v>
      </c>
      <c r="B34" s="77" t="s">
        <v>6</v>
      </c>
      <c r="C34" s="65" t="str">
        <f>призеры!C52</f>
        <v/>
      </c>
      <c r="D34" s="65" t="str">
        <f>призеры!D52</f>
        <v/>
      </c>
      <c r="E34" s="65" t="str">
        <f>призеры!F52</f>
        <v/>
      </c>
      <c r="F34" s="76">
        <f>[7]пр.взв!$AH$7</f>
        <v>2</v>
      </c>
      <c r="G34" s="76"/>
      <c r="H34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  <c r="J34" s="38"/>
    </row>
    <row r="35" spans="1:10" ht="24" customHeight="1">
      <c r="A35" s="71">
        <v>82</v>
      </c>
      <c r="B35" s="77" t="s">
        <v>6</v>
      </c>
      <c r="C35" s="65" t="str">
        <f>призеры!C53</f>
        <v/>
      </c>
      <c r="D35" s="65" t="str">
        <f>призеры!D53</f>
        <v/>
      </c>
      <c r="E35" s="65" t="str">
        <f>призеры!F53</f>
        <v/>
      </c>
      <c r="F35" s="76">
        <f>[7]пр.взв!$AH$7</f>
        <v>2</v>
      </c>
      <c r="G35" s="76"/>
      <c r="H35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</row>
    <row r="36" spans="1:10" ht="24" customHeight="1">
      <c r="A36" s="71">
        <v>90</v>
      </c>
      <c r="B36" s="77" t="s">
        <v>4</v>
      </c>
      <c r="C36" s="65" t="str">
        <f>призеры!C57</f>
        <v>СТЕННИКОВ Вячеслав Иванович</v>
      </c>
      <c r="D36" s="65" t="str">
        <f>призеры!D57</f>
        <v>25.03.97, КМС</v>
      </c>
      <c r="E36" s="65" t="str">
        <f>призеры!F57</f>
        <v>Новосибирская, Новосибирск, МО</v>
      </c>
      <c r="F36" s="76">
        <f>[8]пр.взв!$AH$7</f>
        <v>7</v>
      </c>
      <c r="G36" s="65"/>
      <c r="H36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7" spans="1:10" ht="24" customHeight="1">
      <c r="A37" s="71">
        <v>90</v>
      </c>
      <c r="B37" s="77" t="s">
        <v>5</v>
      </c>
      <c r="C37" s="65" t="str">
        <f>призеры!C58</f>
        <v>МАЛАХОВ Никита Максимович</v>
      </c>
      <c r="D37" s="65" t="str">
        <f>призеры!D58</f>
        <v>07.05.98, 1р</v>
      </c>
      <c r="E37" s="65" t="str">
        <f>призеры!F58</f>
        <v>Новосибирская, Новосибирск, МО</v>
      </c>
      <c r="F37" s="76">
        <f>[8]пр.взв!$AH$7</f>
        <v>7</v>
      </c>
      <c r="G37" s="65"/>
      <c r="H37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8" spans="1:10" ht="24" customHeight="1">
      <c r="A38" s="71">
        <v>90</v>
      </c>
      <c r="B38" s="77" t="s">
        <v>6</v>
      </c>
      <c r="C38" s="65" t="str">
        <f>призеры!C59</f>
        <v>ШАХМАТОВ Артем Сергеевич</v>
      </c>
      <c r="D38" s="65" t="str">
        <f>призеры!D59</f>
        <v>04.10.92, КМС</v>
      </c>
      <c r="E38" s="65" t="str">
        <f>призеры!F59</f>
        <v>Омская, Омск, МО</v>
      </c>
      <c r="F38" s="76">
        <f>[8]пр.взв!$AH$7</f>
        <v>7</v>
      </c>
      <c r="G38" s="65"/>
      <c r="H38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9" spans="1:10" ht="24" customHeight="1">
      <c r="A39" s="71">
        <v>90</v>
      </c>
      <c r="B39" s="77" t="s">
        <v>6</v>
      </c>
      <c r="C39" s="65" t="str">
        <f>призеры!C60</f>
        <v>ХАЛИТОВ Арсен Сайдуллаевич</v>
      </c>
      <c r="D39" s="65" t="str">
        <f>призеры!D60</f>
        <v>13.02.88, МС</v>
      </c>
      <c r="E39" s="65" t="str">
        <f>призеры!F60</f>
        <v>Красноярский, Красноярск</v>
      </c>
      <c r="F39" s="76">
        <f>[8]пр.взв!$AH$7</f>
        <v>7</v>
      </c>
      <c r="G39" s="65"/>
      <c r="H39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40" spans="1:10" ht="24" customHeight="1">
      <c r="A40" s="71">
        <v>100</v>
      </c>
      <c r="B40" s="77" t="s">
        <v>4</v>
      </c>
      <c r="C40" s="44" t="str">
        <f>призеры!C64</f>
        <v>КЫРГЫС Аржаан Вячеславович</v>
      </c>
      <c r="D40" s="44" t="str">
        <f>призеры!D64</f>
        <v>30.01.84, МС</v>
      </c>
      <c r="E40" s="44" t="str">
        <f>призеры!F64</f>
        <v>Р.Тыва</v>
      </c>
      <c r="F40" s="76">
        <f>[9]пр.взв!$AH$7</f>
        <v>5</v>
      </c>
      <c r="G40" s="76"/>
      <c r="H40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1" spans="1:10" ht="24" customHeight="1">
      <c r="A41" s="71">
        <v>100</v>
      </c>
      <c r="B41" s="77" t="s">
        <v>5</v>
      </c>
      <c r="C41" s="44" t="str">
        <f>призеры!C65</f>
        <v>БАРАНОВ Андрей Алексеевич</v>
      </c>
      <c r="D41" s="44" t="str">
        <f>призеры!D65</f>
        <v>04.02.82, КМС</v>
      </c>
      <c r="E41" s="44" t="str">
        <f>призеры!F65</f>
        <v>Р.Бурятия, Улан-Уде, МО</v>
      </c>
      <c r="F41" s="76">
        <f>[9]пр.взв!$AH$7</f>
        <v>5</v>
      </c>
      <c r="G41" s="76"/>
      <c r="H41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2" spans="1:10" ht="24" customHeight="1">
      <c r="A42" s="71">
        <v>100</v>
      </c>
      <c r="B42" s="77" t="s">
        <v>6</v>
      </c>
      <c r="C42" s="44" t="str">
        <f>призеры!C66</f>
        <v>ЗАВЬЯНОВ Григорий Васильевич</v>
      </c>
      <c r="D42" s="44" t="str">
        <f>призеры!D66</f>
        <v>20.10.82, КМС</v>
      </c>
      <c r="E42" s="44" t="str">
        <f>призеры!F66</f>
        <v>Забайкальский, Чита, МО</v>
      </c>
      <c r="F42" s="76">
        <f>[9]пр.взв!$AH$7</f>
        <v>5</v>
      </c>
      <c r="G42" s="76"/>
      <c r="H42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3" spans="1:10" ht="24" customHeight="1">
      <c r="A43" s="71">
        <v>100</v>
      </c>
      <c r="B43" s="77" t="s">
        <v>6</v>
      </c>
      <c r="C43" s="44" t="str">
        <f>призеры!C67</f>
        <v>АГАФОНОВ Николай Валерьевич</v>
      </c>
      <c r="D43" s="44" t="str">
        <f>призеры!D67</f>
        <v>26.07.83, КМС</v>
      </c>
      <c r="E43" s="44" t="str">
        <f>призеры!F67</f>
        <v>Иркутская, Иркутск, МО</v>
      </c>
      <c r="F43" s="76">
        <f>[9]пр.взв!$AH$7</f>
        <v>5</v>
      </c>
      <c r="G43" s="76"/>
      <c r="H43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4" spans="1:10" ht="24" customHeight="1">
      <c r="A44" s="81" t="s">
        <v>34</v>
      </c>
      <c r="B44" s="77" t="s">
        <v>4</v>
      </c>
      <c r="C44" s="44" t="str">
        <f>призеры!C71</f>
        <v>АНДРЮШКО Дмитрий Васильевич</v>
      </c>
      <c r="D44" s="44" t="str">
        <f>призеры!D71</f>
        <v>20.01.92, КМС</v>
      </c>
      <c r="E44" s="44" t="str">
        <f>призеры!F71</f>
        <v>Красноярский, Красноярск</v>
      </c>
      <c r="F44" s="76">
        <f>[10]пр.взв!$AH$7</f>
        <v>2</v>
      </c>
      <c r="G44" s="76"/>
      <c r="H44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5" spans="1:10" ht="24" customHeight="1">
      <c r="A45" s="81" t="s">
        <v>34</v>
      </c>
      <c r="B45" s="77" t="s">
        <v>5</v>
      </c>
      <c r="C45" s="44" t="str">
        <f>призеры!C72</f>
        <v>ДАРДАЕВ Сергей Юрьевич</v>
      </c>
      <c r="D45" s="44" t="str">
        <f>призеры!D72</f>
        <v>26.05.80, КМС</v>
      </c>
      <c r="E45" s="44" t="str">
        <f>призеры!F72</f>
        <v>Р.Бурятия, Улан-Уде, МО</v>
      </c>
      <c r="F45" s="76">
        <f>[10]пр.взв!$AH$7</f>
        <v>2</v>
      </c>
      <c r="G45" s="76"/>
      <c r="H45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6" spans="1:10" ht="24" customHeight="1">
      <c r="A46" s="81" t="s">
        <v>34</v>
      </c>
      <c r="B46" s="77" t="s">
        <v>6</v>
      </c>
      <c r="C46" s="44" t="str">
        <f>призеры!C73</f>
        <v/>
      </c>
      <c r="D46" s="44" t="str">
        <f>призеры!D73</f>
        <v/>
      </c>
      <c r="E46" s="44" t="str">
        <f>призеры!F73</f>
        <v/>
      </c>
      <c r="F46" s="76">
        <f>[10]пр.взв!$AH$7</f>
        <v>2</v>
      </c>
      <c r="G46" s="76"/>
      <c r="H46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7" spans="1:10" ht="24" customHeight="1" thickBot="1">
      <c r="A47" s="82" t="s">
        <v>34</v>
      </c>
      <c r="B47" s="78" t="s">
        <v>6</v>
      </c>
      <c r="C47" s="48" t="str">
        <f>призеры!C74</f>
        <v/>
      </c>
      <c r="D47" s="48" t="str">
        <f>призеры!D74</f>
        <v/>
      </c>
      <c r="E47" s="48" t="str">
        <f>призеры!F74</f>
        <v/>
      </c>
      <c r="F47" s="80">
        <f>[10]пр.взв!$AH$7</f>
        <v>2</v>
      </c>
      <c r="G47" s="80"/>
      <c r="H47" s="79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8" spans="1:10" ht="24" hidden="1" customHeight="1">
      <c r="A48" s="175">
        <v>68</v>
      </c>
      <c r="B48" s="177" t="s">
        <v>4</v>
      </c>
      <c r="C48" s="212" t="s">
        <v>35</v>
      </c>
      <c r="D48" s="214" t="s">
        <v>36</v>
      </c>
      <c r="E48" s="216" t="s">
        <v>37</v>
      </c>
      <c r="F48" s="206" t="s">
        <v>38</v>
      </c>
      <c r="G48" s="206" t="s">
        <v>13</v>
      </c>
      <c r="H48" s="173" t="e">
        <v>#REF!</v>
      </c>
    </row>
    <row r="49" spans="1:8" ht="24" hidden="1" customHeight="1" thickBot="1">
      <c r="A49" s="176"/>
      <c r="B49" s="178"/>
      <c r="C49" s="221"/>
      <c r="D49" s="190"/>
      <c r="E49" s="192"/>
      <c r="F49" s="207"/>
      <c r="G49" s="207"/>
      <c r="H49" s="208"/>
    </row>
    <row r="50" spans="1:8" ht="24" hidden="1" customHeight="1">
      <c r="A50" s="209"/>
      <c r="B50" s="177" t="s">
        <v>4</v>
      </c>
      <c r="C50" s="212"/>
      <c r="D50" s="214"/>
      <c r="E50" s="216"/>
      <c r="F50" s="206"/>
      <c r="G50" s="206"/>
      <c r="H50" s="219"/>
    </row>
    <row r="51" spans="1:8" ht="24" hidden="1" customHeight="1">
      <c r="A51" s="210"/>
      <c r="B51" s="211"/>
      <c r="C51" s="213"/>
      <c r="D51" s="215"/>
      <c r="E51" s="217"/>
      <c r="F51" s="218"/>
      <c r="G51" s="218"/>
      <c r="H51" s="220"/>
    </row>
    <row r="52" spans="1:8" ht="24" customHeight="1">
      <c r="A52" s="200" t="s">
        <v>39</v>
      </c>
      <c r="B52" s="201"/>
      <c r="C52" s="201"/>
      <c r="D52" s="201"/>
      <c r="E52" s="201"/>
      <c r="F52" s="201"/>
      <c r="G52" s="201"/>
      <c r="H52" s="202"/>
    </row>
    <row r="53" spans="1:8" ht="24" customHeight="1" thickBot="1">
      <c r="A53" s="203"/>
      <c r="B53" s="204"/>
      <c r="C53" s="204"/>
      <c r="D53" s="204"/>
      <c r="E53" s="204"/>
      <c r="F53" s="204"/>
      <c r="G53" s="204"/>
      <c r="H53" s="205"/>
    </row>
    <row r="54" spans="1:8">
      <c r="A54" s="185">
        <v>52</v>
      </c>
      <c r="B54" s="186" t="s">
        <v>4</v>
      </c>
      <c r="C54" s="187" t="s">
        <v>40</v>
      </c>
      <c r="D54" s="189" t="s">
        <v>41</v>
      </c>
      <c r="E54" s="191" t="s">
        <v>42</v>
      </c>
      <c r="F54" s="193" t="s">
        <v>43</v>
      </c>
      <c r="G54" s="189">
        <v>4</v>
      </c>
      <c r="H54" s="195" t="s">
        <v>44</v>
      </c>
    </row>
    <row r="55" spans="1:8" ht="13.5" thickBot="1">
      <c r="A55" s="176"/>
      <c r="B55" s="178"/>
      <c r="C55" s="188"/>
      <c r="D55" s="190"/>
      <c r="E55" s="192"/>
      <c r="F55" s="194"/>
      <c r="G55" s="194"/>
      <c r="H55" s="174"/>
    </row>
    <row r="56" spans="1:8">
      <c r="A56" s="185">
        <v>57</v>
      </c>
      <c r="B56" s="186" t="s">
        <v>4</v>
      </c>
      <c r="C56" s="197" t="s">
        <v>45</v>
      </c>
      <c r="D56" s="198" t="s">
        <v>46</v>
      </c>
      <c r="E56" s="199" t="s">
        <v>47</v>
      </c>
      <c r="F56" s="196" t="s">
        <v>48</v>
      </c>
      <c r="G56" s="196" t="s">
        <v>33</v>
      </c>
      <c r="H56" s="195" t="s">
        <v>49</v>
      </c>
    </row>
    <row r="57" spans="1:8" ht="13.5" thickBot="1">
      <c r="A57" s="176"/>
      <c r="B57" s="178"/>
      <c r="C57" s="180"/>
      <c r="D57" s="182"/>
      <c r="E57" s="184"/>
      <c r="F57" s="172"/>
      <c r="G57" s="172"/>
      <c r="H57" s="174"/>
    </row>
    <row r="58" spans="1:8">
      <c r="A58" s="185">
        <v>62</v>
      </c>
      <c r="B58" s="186" t="s">
        <v>4</v>
      </c>
      <c r="C58" s="187" t="s">
        <v>40</v>
      </c>
      <c r="D58" s="189" t="s">
        <v>41</v>
      </c>
      <c r="E58" s="191" t="s">
        <v>42</v>
      </c>
      <c r="F58" s="193" t="s">
        <v>43</v>
      </c>
      <c r="G58" s="189">
        <v>4</v>
      </c>
      <c r="H58" s="195" t="s">
        <v>44</v>
      </c>
    </row>
    <row r="59" spans="1:8" ht="13.5" thickBot="1">
      <c r="A59" s="176"/>
      <c r="B59" s="178"/>
      <c r="C59" s="188"/>
      <c r="D59" s="190"/>
      <c r="E59" s="192"/>
      <c r="F59" s="194"/>
      <c r="G59" s="194"/>
      <c r="H59" s="174"/>
    </row>
    <row r="60" spans="1:8">
      <c r="A60" s="175">
        <v>68</v>
      </c>
      <c r="B60" s="177" t="s">
        <v>4</v>
      </c>
      <c r="C60" s="179"/>
      <c r="D60" s="181"/>
      <c r="E60" s="183"/>
      <c r="F60" s="171"/>
      <c r="G60" s="171"/>
      <c r="H60" s="173" t="s">
        <v>50</v>
      </c>
    </row>
    <row r="61" spans="1:8" ht="13.5" thickBot="1">
      <c r="A61" s="176"/>
      <c r="B61" s="178"/>
      <c r="C61" s="180"/>
      <c r="D61" s="182"/>
      <c r="E61" s="184"/>
      <c r="F61" s="172"/>
      <c r="G61" s="172"/>
      <c r="H61" s="174"/>
    </row>
    <row r="62" spans="1:8">
      <c r="A62" s="185">
        <v>74</v>
      </c>
      <c r="B62" s="186" t="s">
        <v>4</v>
      </c>
      <c r="C62" s="187" t="s">
        <v>40</v>
      </c>
      <c r="D62" s="189" t="s">
        <v>41</v>
      </c>
      <c r="E62" s="191" t="s">
        <v>42</v>
      </c>
      <c r="F62" s="193" t="s">
        <v>43</v>
      </c>
      <c r="G62" s="189">
        <v>4</v>
      </c>
      <c r="H62" s="195" t="s">
        <v>44</v>
      </c>
    </row>
    <row r="63" spans="1:8" ht="13.5" thickBot="1">
      <c r="A63" s="176"/>
      <c r="B63" s="178"/>
      <c r="C63" s="188"/>
      <c r="D63" s="190"/>
      <c r="E63" s="192"/>
      <c r="F63" s="194"/>
      <c r="G63" s="194"/>
      <c r="H63" s="174"/>
    </row>
    <row r="64" spans="1:8">
      <c r="A64" s="175">
        <v>82</v>
      </c>
      <c r="B64" s="177" t="s">
        <v>4</v>
      </c>
      <c r="C64" s="179"/>
      <c r="D64" s="181"/>
      <c r="E64" s="183"/>
      <c r="F64" s="171"/>
      <c r="G64" s="171"/>
      <c r="H64" s="173" t="s">
        <v>50</v>
      </c>
    </row>
    <row r="65" spans="1:8" ht="13.5" thickBot="1">
      <c r="A65" s="176"/>
      <c r="B65" s="178"/>
      <c r="C65" s="180"/>
      <c r="D65" s="182"/>
      <c r="E65" s="184"/>
      <c r="F65" s="172"/>
      <c r="G65" s="172"/>
      <c r="H65" s="174"/>
    </row>
    <row r="66" spans="1:8">
      <c r="A66" s="185">
        <v>90</v>
      </c>
      <c r="B66" s="186" t="s">
        <v>4</v>
      </c>
      <c r="C66" s="187" t="s">
        <v>40</v>
      </c>
      <c r="D66" s="189" t="s">
        <v>41</v>
      </c>
      <c r="E66" s="191" t="s">
        <v>42</v>
      </c>
      <c r="F66" s="193" t="s">
        <v>43</v>
      </c>
      <c r="G66" s="189">
        <v>4</v>
      </c>
      <c r="H66" s="195" t="s">
        <v>44</v>
      </c>
    </row>
    <row r="67" spans="1:8" ht="13.5" thickBot="1">
      <c r="A67" s="176"/>
      <c r="B67" s="178"/>
      <c r="C67" s="188"/>
      <c r="D67" s="190"/>
      <c r="E67" s="192"/>
      <c r="F67" s="194"/>
      <c r="G67" s="194"/>
      <c r="H67" s="174"/>
    </row>
    <row r="68" spans="1:8">
      <c r="A68" s="175">
        <v>100</v>
      </c>
      <c r="B68" s="177" t="s">
        <v>4</v>
      </c>
      <c r="C68" s="179"/>
      <c r="D68" s="181"/>
      <c r="E68" s="183"/>
      <c r="F68" s="171"/>
      <c r="G68" s="171"/>
      <c r="H68" s="173" t="s">
        <v>50</v>
      </c>
    </row>
    <row r="69" spans="1:8" ht="13.5" thickBot="1">
      <c r="A69" s="176"/>
      <c r="B69" s="178"/>
      <c r="C69" s="180"/>
      <c r="D69" s="182"/>
      <c r="E69" s="184"/>
      <c r="F69" s="172"/>
      <c r="G69" s="172"/>
      <c r="H69" s="174"/>
    </row>
    <row r="70" spans="1:8">
      <c r="A70" s="175" t="s">
        <v>34</v>
      </c>
      <c r="B70" s="177" t="s">
        <v>4</v>
      </c>
      <c r="C70" s="179"/>
      <c r="D70" s="181"/>
      <c r="E70" s="183"/>
      <c r="F70" s="171"/>
      <c r="G70" s="171"/>
      <c r="H70" s="173" t="s">
        <v>50</v>
      </c>
    </row>
    <row r="71" spans="1:8" ht="13.5" thickBot="1">
      <c r="A71" s="176"/>
      <c r="B71" s="178"/>
      <c r="C71" s="180"/>
      <c r="D71" s="182"/>
      <c r="E71" s="184"/>
      <c r="F71" s="172"/>
      <c r="G71" s="172"/>
      <c r="H71" s="174"/>
    </row>
    <row r="72" spans="1:8" ht="15.75">
      <c r="B72" s="12"/>
      <c r="C72" s="3"/>
      <c r="D72" s="4"/>
      <c r="E72" s="5"/>
      <c r="F72" s="31"/>
      <c r="G72" s="31"/>
      <c r="H72" s="3"/>
    </row>
    <row r="73" spans="1:8" ht="15.75">
      <c r="B73" s="32" t="str">
        <f>призеры!B79</f>
        <v>Гл. судья, судья ВК</v>
      </c>
      <c r="C73" s="33"/>
      <c r="D73" s="33"/>
      <c r="E73" s="33"/>
      <c r="F73" s="167" t="str">
        <f>призеры!F79</f>
        <v>С.М.Трескин</v>
      </c>
      <c r="G73" s="167"/>
      <c r="H73" s="34" t="str">
        <f>призеры!F80</f>
        <v>/г.Бийск/</v>
      </c>
    </row>
    <row r="74" spans="1:8" ht="15.75">
      <c r="B74" s="35"/>
      <c r="C74" s="36"/>
      <c r="D74" s="36"/>
      <c r="E74" s="36"/>
      <c r="F74" s="167"/>
      <c r="G74" s="167"/>
      <c r="H74" s="36"/>
    </row>
    <row r="75" spans="1:8" ht="15.75">
      <c r="B75" s="35" t="str">
        <f>призеры!B81</f>
        <v>Гл. секретарь, судья 1К</v>
      </c>
      <c r="C75" s="36"/>
      <c r="D75" s="36"/>
      <c r="E75" s="36"/>
      <c r="F75" s="167" t="str">
        <f>призеры!F81</f>
        <v>П.В.Шалюта</v>
      </c>
      <c r="G75" s="167"/>
      <c r="H75" s="37" t="str">
        <f>призеры!F82</f>
        <v>/г.Бийск/</v>
      </c>
    </row>
  </sheetData>
  <mergeCells count="105"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75" zoomScaleNormal="75" workbookViewId="0">
      <selection activeCell="K23" sqref="K23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ht="15.75">
      <c r="A2" s="136" t="s">
        <v>25</v>
      </c>
      <c r="B2" s="136"/>
      <c r="C2" s="136"/>
      <c r="D2" s="136"/>
      <c r="E2" s="136"/>
      <c r="F2" s="136"/>
      <c r="G2" s="136"/>
      <c r="H2" s="136"/>
    </row>
    <row r="3" spans="1:8" ht="23.25" customHeight="1">
      <c r="A3" s="225" t="str">
        <f>призеры!A3</f>
        <v xml:space="preserve">Открытый чемпионат г.Бийска по боевому самбо в рамках фестиваля спортивной борьбы, посвященного ДНЮ ПОБЕДЫ </v>
      </c>
      <c r="B3" s="225"/>
      <c r="C3" s="225"/>
      <c r="D3" s="225"/>
      <c r="E3" s="225"/>
      <c r="F3" s="225"/>
      <c r="G3" s="225"/>
      <c r="H3" s="225"/>
    </row>
    <row r="4" spans="1:8" ht="16.5" thickBot="1">
      <c r="A4" s="136" t="str">
        <f>призеры!A4</f>
        <v>11-12 мая 2018г.                                              г.Бийск</v>
      </c>
      <c r="B4" s="136"/>
      <c r="C4" s="136"/>
      <c r="D4" s="136"/>
      <c r="E4" s="136"/>
      <c r="F4" s="136"/>
      <c r="G4" s="136"/>
      <c r="H4" s="136"/>
    </row>
    <row r="5" spans="1:8" ht="12.75" customHeight="1">
      <c r="A5" s="226" t="s">
        <v>26</v>
      </c>
      <c r="B5" s="228" t="s">
        <v>0</v>
      </c>
      <c r="C5" s="139" t="s">
        <v>1</v>
      </c>
      <c r="D5" s="139" t="s">
        <v>2</v>
      </c>
      <c r="E5" s="139" t="s">
        <v>27</v>
      </c>
      <c r="F5" s="228" t="s">
        <v>28</v>
      </c>
      <c r="G5" s="222" t="s">
        <v>29</v>
      </c>
      <c r="H5" s="157" t="s">
        <v>30</v>
      </c>
    </row>
    <row r="6" spans="1:8" ht="13.5" customHeight="1" thickBot="1">
      <c r="A6" s="227"/>
      <c r="B6" s="229"/>
      <c r="C6" s="230"/>
      <c r="D6" s="230"/>
      <c r="E6" s="230"/>
      <c r="F6" s="229"/>
      <c r="G6" s="223"/>
      <c r="H6" s="224"/>
    </row>
    <row r="7" spans="1:8" ht="12.75" customHeight="1" thickBot="1">
      <c r="A7" s="168" t="s">
        <v>31</v>
      </c>
      <c r="B7" s="169"/>
      <c r="C7" s="169"/>
      <c r="D7" s="169"/>
      <c r="E7" s="169"/>
      <c r="F7" s="169"/>
      <c r="G7" s="169"/>
      <c r="H7" s="170"/>
    </row>
    <row r="8" spans="1:8" ht="24" customHeight="1">
      <c r="A8" s="66">
        <v>48</v>
      </c>
      <c r="B8" s="132">
        <v>1</v>
      </c>
      <c r="C8" s="68" t="str">
        <f>призеры!C8</f>
        <v>САДУАКАСОВ Нурсултан Алексеевич</v>
      </c>
      <c r="D8" s="68" t="str">
        <f>призеры!D8</f>
        <v>05.09.00, КМС</v>
      </c>
      <c r="E8" s="68" t="str">
        <f>призеры!F8</f>
        <v>Р.Алтай, Г-Алтайск, Сдюшор</v>
      </c>
      <c r="F8" s="69">
        <v>12</v>
      </c>
      <c r="G8" s="69"/>
      <c r="H8" s="70" t="s">
        <v>79</v>
      </c>
    </row>
    <row r="9" spans="1:8" ht="24" customHeight="1">
      <c r="A9" s="71">
        <v>48</v>
      </c>
      <c r="B9" s="133">
        <v>2</v>
      </c>
      <c r="C9" s="73" t="str">
        <f>призеры!C9</f>
        <v>ЯГУНОВ Максим Дмитриевич</v>
      </c>
      <c r="D9" s="73" t="str">
        <f>призеры!D9</f>
        <v>17.12.00, КМС</v>
      </c>
      <c r="E9" s="73" t="str">
        <f>призеры!F9</f>
        <v>Кемеровская, Кемерово, МО</v>
      </c>
      <c r="F9" s="76">
        <v>12</v>
      </c>
      <c r="G9" s="76"/>
      <c r="H9" s="75" t="s">
        <v>79</v>
      </c>
    </row>
    <row r="10" spans="1:8" ht="24" customHeight="1">
      <c r="A10" s="71">
        <v>48</v>
      </c>
      <c r="B10" s="134">
        <v>3</v>
      </c>
      <c r="C10" s="73" t="str">
        <f>призеры!C10</f>
        <v>ВЕРЕТНОВ Владимир Евгеньевич</v>
      </c>
      <c r="D10" s="73" t="str">
        <f>призеры!D10</f>
        <v>01.11.01, 1р</v>
      </c>
      <c r="E10" s="73" t="str">
        <f>призеры!F10</f>
        <v>Иркутская, Усть-Кут</v>
      </c>
      <c r="F10" s="76">
        <v>12</v>
      </c>
      <c r="G10" s="76"/>
      <c r="H10" s="75" t="s">
        <v>79</v>
      </c>
    </row>
    <row r="11" spans="1:8" ht="24" customHeight="1">
      <c r="A11" s="71">
        <v>48</v>
      </c>
      <c r="B11" s="133">
        <v>3</v>
      </c>
      <c r="C11" s="73" t="str">
        <f>призеры!C11</f>
        <v>ЦЫДЕМПИЛОВ Владимир Валерьевич</v>
      </c>
      <c r="D11" s="73" t="str">
        <f>призеры!D11</f>
        <v>27.09.01, 1р</v>
      </c>
      <c r="E11" s="73" t="str">
        <f>призеры!F11</f>
        <v>Р.Бурятия, Улан-Удэ</v>
      </c>
      <c r="F11" s="76">
        <v>12</v>
      </c>
      <c r="G11" s="76"/>
      <c r="H11" s="75" t="s">
        <v>79</v>
      </c>
    </row>
    <row r="12" spans="1:8" ht="24" customHeight="1">
      <c r="A12" s="71">
        <v>52</v>
      </c>
      <c r="B12" s="134">
        <v>1</v>
      </c>
      <c r="C12" s="73" t="str">
        <f>призеры!C15</f>
        <v>ЧЫЛБАК Ааржаан Игоревич</v>
      </c>
      <c r="D12" s="73" t="str">
        <f>призеры!D15</f>
        <v>05.10.94, МС</v>
      </c>
      <c r="E12" s="73" t="str">
        <f>призеры!F15</f>
        <v>Красноярский, Красноярск</v>
      </c>
      <c r="F12" s="76">
        <f>[2]пр.взв!$AH$7</f>
        <v>17</v>
      </c>
      <c r="G12" s="76"/>
      <c r="H12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3" spans="1:8" ht="24" customHeight="1">
      <c r="A13" s="71">
        <v>52</v>
      </c>
      <c r="B13" s="133">
        <v>2</v>
      </c>
      <c r="C13" s="73" t="str">
        <f>призеры!C16</f>
        <v>ЕНЧИНОВ Кудайберген Абрамович</v>
      </c>
      <c r="D13" s="73" t="str">
        <f>призеры!D16</f>
        <v>28.01.91, МС</v>
      </c>
      <c r="E13" s="73" t="str">
        <f>призеры!F16</f>
        <v>Р.Алтай, Г-Алтайск, МО</v>
      </c>
      <c r="F13" s="76">
        <f>[2]пр.взв!$AH$7</f>
        <v>17</v>
      </c>
      <c r="G13" s="76"/>
      <c r="H13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4" spans="1:8" ht="24" customHeight="1">
      <c r="A14" s="71">
        <v>52</v>
      </c>
      <c r="B14" s="134">
        <v>3</v>
      </c>
      <c r="C14" s="73" t="str">
        <f>призеры!C17</f>
        <v>САНДЫКОВ Ялтанбас Артурович</v>
      </c>
      <c r="D14" s="73" t="str">
        <f>призеры!D17</f>
        <v>11.12.93, КМС</v>
      </c>
      <c r="E14" s="73" t="str">
        <f>призеры!F17</f>
        <v>Р.Алтай, Г-Алтайск, МО</v>
      </c>
      <c r="F14" s="76">
        <f>[2]пр.взв!$AH$7</f>
        <v>17</v>
      </c>
      <c r="G14" s="74"/>
      <c r="H14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5" spans="1:8" ht="24" customHeight="1">
      <c r="A15" s="71">
        <v>52</v>
      </c>
      <c r="B15" s="133">
        <v>3</v>
      </c>
      <c r="C15" s="73" t="str">
        <f>призеры!C18</f>
        <v>ОНДАР Долаан Доруг-Оолович</v>
      </c>
      <c r="D15" s="73" t="str">
        <f>призеры!D18</f>
        <v>14.09.95, КМС</v>
      </c>
      <c r="E15" s="73" t="str">
        <f>призеры!F18</f>
        <v>Р.Хакасия, Абакан, МО</v>
      </c>
      <c r="F15" s="76">
        <f>[2]пр.взв!$AH$7</f>
        <v>17</v>
      </c>
      <c r="G15" s="76"/>
      <c r="H15" s="75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Красноярский, Новосибирская, Омская, Р.Алтай, Р.Бурятия, Р.Тыва, Р.Хакасия, , , , </v>
      </c>
    </row>
    <row r="16" spans="1:8" ht="24" customHeight="1">
      <c r="A16" s="71">
        <v>57</v>
      </c>
      <c r="B16" s="129" t="s">
        <v>4</v>
      </c>
      <c r="C16" s="73" t="str">
        <f>призеры!C22</f>
        <v>ДБЫШ Кирилл Евгеньевич</v>
      </c>
      <c r="D16" s="73" t="str">
        <f>призеры!D22</f>
        <v>24.06.99, КМС</v>
      </c>
      <c r="E16" s="73" t="str">
        <f>призеры!F22</f>
        <v>Бийск, СШОР№3, М</v>
      </c>
      <c r="F16" s="76">
        <f>[3]пр.взв!$AH$7</f>
        <v>6</v>
      </c>
      <c r="G16" s="76"/>
      <c r="H16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7" spans="1:10" ht="24" customHeight="1">
      <c r="A17" s="71">
        <v>57</v>
      </c>
      <c r="B17" s="129" t="s">
        <v>5</v>
      </c>
      <c r="C17" s="73" t="str">
        <f>призеры!C23</f>
        <v>КЫНЫРАКОВ Борис Константинович</v>
      </c>
      <c r="D17" s="73" t="str">
        <f>призеры!D23</f>
        <v>24.06.94, КМС</v>
      </c>
      <c r="E17" s="73" t="str">
        <f>призеры!F23</f>
        <v>Г-Алтайск, ЦСП СК РА, Д</v>
      </c>
      <c r="F17" s="76">
        <f>[3]пр.взв!$AH$7</f>
        <v>6</v>
      </c>
      <c r="G17" s="76"/>
      <c r="H17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8" spans="1:10" ht="24" customHeight="1">
      <c r="A18" s="71">
        <v>57</v>
      </c>
      <c r="B18" s="129" t="s">
        <v>6</v>
      </c>
      <c r="C18" s="73" t="str">
        <f>призеры!C24</f>
        <v>МАСЛОВ Алексей Дмитриевич</v>
      </c>
      <c r="D18" s="73" t="str">
        <f>призеры!D24</f>
        <v>16.09.97, 1р</v>
      </c>
      <c r="E18" s="73" t="str">
        <f>призеры!F24</f>
        <v>Рубцовск, РГМ ОО "ФАРБ"</v>
      </c>
      <c r="F18" s="76">
        <f>[3]пр.взв!$AH$7</f>
        <v>6</v>
      </c>
      <c r="G18" s="76"/>
      <c r="H18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19" spans="1:10" ht="24" customHeight="1">
      <c r="A19" s="71">
        <v>57</v>
      </c>
      <c r="B19" s="129" t="s">
        <v>6</v>
      </c>
      <c r="C19" s="73" t="str">
        <f>призеры!C25</f>
        <v>АЧИМОВ Ринат Русланович</v>
      </c>
      <c r="D19" s="73" t="str">
        <f>призеры!D25</f>
        <v>26.10.99, 1р</v>
      </c>
      <c r="E19" s="73" t="str">
        <f>призеры!F25</f>
        <v>Г-Алтайск, с/к"Барс"</v>
      </c>
      <c r="F19" s="76">
        <f>[3]пр.взв!$AH$7</f>
        <v>6</v>
      </c>
      <c r="G19" s="76"/>
      <c r="H19" s="75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Бийск, Г-Алтайск, Рубцовск, , , , , , , , </v>
      </c>
    </row>
    <row r="20" spans="1:10" ht="24" customHeight="1">
      <c r="A20" s="71">
        <v>62</v>
      </c>
      <c r="B20" s="129" t="s">
        <v>4</v>
      </c>
      <c r="C20" s="73" t="str">
        <f>призеры!C29</f>
        <v>ЕВГРАФОВ Евгений Юрьевич</v>
      </c>
      <c r="D20" s="73" t="str">
        <f>призеры!D29</f>
        <v>24.10.95, КМС</v>
      </c>
      <c r="E20" s="73" t="str">
        <f>призеры!F29</f>
        <v>Заринск, с/к"Крепость"</v>
      </c>
      <c r="F20" s="76">
        <f>[4]пр.взв!$AH$7</f>
        <v>2</v>
      </c>
      <c r="G20" s="128"/>
      <c r="H20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1" spans="1:10" ht="24" customHeight="1">
      <c r="A21" s="71">
        <v>62</v>
      </c>
      <c r="B21" s="129" t="s">
        <v>5</v>
      </c>
      <c r="C21" s="73" t="str">
        <f>призеры!C30</f>
        <v>ВЕРЁВКИН Денис Алексеевич</v>
      </c>
      <c r="D21" s="73" t="str">
        <f>призеры!D30</f>
        <v>21.04.94, 1р</v>
      </c>
      <c r="E21" s="73" t="str">
        <f>призеры!F30</f>
        <v>Бийск, с/к"Алтайский медведь"</v>
      </c>
      <c r="F21" s="76">
        <f>[4]пр.взв!$AH$7</f>
        <v>2</v>
      </c>
      <c r="G21" s="128"/>
      <c r="H21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2" spans="1:10" ht="24" customHeight="1">
      <c r="A22" s="71">
        <v>62</v>
      </c>
      <c r="B22" s="129" t="s">
        <v>6</v>
      </c>
      <c r="C22" s="73" t="str">
        <f>призеры!C31</f>
        <v/>
      </c>
      <c r="D22" s="73" t="str">
        <f>призеры!D31</f>
        <v/>
      </c>
      <c r="E22" s="73" t="str">
        <f>призеры!F31</f>
        <v/>
      </c>
      <c r="F22" s="76">
        <f>[4]пр.взв!$AH$7</f>
        <v>2</v>
      </c>
      <c r="G22" s="128"/>
      <c r="H22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3" spans="1:10" ht="24" customHeight="1">
      <c r="A23" s="71">
        <v>62</v>
      </c>
      <c r="B23" s="129" t="s">
        <v>6</v>
      </c>
      <c r="C23" s="73" t="str">
        <f>призеры!C32</f>
        <v/>
      </c>
      <c r="D23" s="73" t="str">
        <f>призеры!D32</f>
        <v/>
      </c>
      <c r="E23" s="73" t="str">
        <f>призеры!F32</f>
        <v/>
      </c>
      <c r="F23" s="76">
        <f>[4]пр.взв!$AH$7</f>
        <v>2</v>
      </c>
      <c r="G23" s="128"/>
      <c r="H23" s="75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Бийск, Заринск, , , , , , , , , </v>
      </c>
    </row>
    <row r="24" spans="1:10" ht="24" customHeight="1">
      <c r="A24" s="71">
        <v>68</v>
      </c>
      <c r="B24" s="129" t="s">
        <v>4</v>
      </c>
      <c r="C24" s="73" t="str">
        <f>призеры!C36</f>
        <v>ЧАСОВСКИХ Александр Александрович</v>
      </c>
      <c r="D24" s="73" t="str">
        <f>призеры!D36</f>
        <v>11.05.90, КМС</v>
      </c>
      <c r="E24" s="73" t="str">
        <f>призеры!F36</f>
        <v>Бийск, с/к"Эфа"</v>
      </c>
      <c r="F24" s="76">
        <f>[5]пр.взв!$AH$7</f>
        <v>7</v>
      </c>
      <c r="G24" s="76"/>
      <c r="H24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5" spans="1:10" ht="24" customHeight="1">
      <c r="A25" s="71">
        <v>68</v>
      </c>
      <c r="B25" s="129" t="s">
        <v>5</v>
      </c>
      <c r="C25" s="73" t="str">
        <f>призеры!C37</f>
        <v>КЫНЫРАКОВ Иван Константинович</v>
      </c>
      <c r="D25" s="73" t="str">
        <f>призеры!D37</f>
        <v>22.05.89, КМС</v>
      </c>
      <c r="E25" s="73" t="str">
        <f>призеры!F37</f>
        <v>Бийск, СШОР№3, М</v>
      </c>
      <c r="F25" s="76">
        <f>[5]пр.взв!$AH$7</f>
        <v>7</v>
      </c>
      <c r="G25" s="76"/>
      <c r="H25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6" spans="1:10" ht="24" customHeight="1">
      <c r="A26" s="71">
        <v>68</v>
      </c>
      <c r="B26" s="129" t="s">
        <v>6</v>
      </c>
      <c r="C26" s="73" t="str">
        <f>призеры!C38</f>
        <v>АСКЫЖАКОВ Виталий Викторович</v>
      </c>
      <c r="D26" s="73" t="str">
        <f>призеры!D38</f>
        <v>27.06.93. КМС</v>
      </c>
      <c r="E26" s="73" t="str">
        <f>призеры!F38</f>
        <v>Г-Алтайск, ЦСП СК РА, Д</v>
      </c>
      <c r="F26" s="76">
        <f>[5]пр.взв!$AH$7</f>
        <v>7</v>
      </c>
      <c r="G26" s="76"/>
      <c r="H26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</row>
    <row r="27" spans="1:10" ht="24" customHeight="1">
      <c r="A27" s="71">
        <v>68</v>
      </c>
      <c r="B27" s="129" t="s">
        <v>6</v>
      </c>
      <c r="C27" s="73" t="str">
        <f>призеры!C39</f>
        <v>ШАТОВАЛОВ Сергей Анатольевич</v>
      </c>
      <c r="D27" s="73" t="str">
        <f>призеры!D39</f>
        <v>12.03.00, КМС</v>
      </c>
      <c r="E27" s="73" t="str">
        <f>призеры!F39</f>
        <v>Бийск, СШОР№3, М</v>
      </c>
      <c r="F27" s="76">
        <f>[5]пр.взв!$AH$7</f>
        <v>7</v>
      </c>
      <c r="G27" s="76"/>
      <c r="H27" s="75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Бийск, Г-Алтайск, Рубцовск, , , , , , , , </v>
      </c>
      <c r="J27" s="38" t="s">
        <v>51</v>
      </c>
    </row>
    <row r="28" spans="1:10" ht="24" customHeight="1">
      <c r="A28" s="71">
        <v>74</v>
      </c>
      <c r="B28" s="130" t="s">
        <v>4</v>
      </c>
      <c r="C28" s="128" t="str">
        <f>призеры!C43</f>
        <v>ШУКЮРОВ Ниджат Низами Оглы</v>
      </c>
      <c r="D28" s="128" t="str">
        <f>призеры!D43</f>
        <v>02.03.97, КМС</v>
      </c>
      <c r="E28" s="128" t="str">
        <f>призеры!F43</f>
        <v>Бийск, СШОР№3, М</v>
      </c>
      <c r="F28" s="76">
        <f>[6]пр.взв!$AH$7</f>
        <v>6</v>
      </c>
      <c r="G28" s="128"/>
      <c r="H28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29" spans="1:10" ht="24" customHeight="1">
      <c r="A29" s="71">
        <v>74</v>
      </c>
      <c r="B29" s="130" t="s">
        <v>5</v>
      </c>
      <c r="C29" s="128" t="str">
        <f>призеры!C44</f>
        <v>АЛТУХОВ Александр Владимирович</v>
      </c>
      <c r="D29" s="128" t="str">
        <f>призеры!D44</f>
        <v>06.06.95, МС</v>
      </c>
      <c r="E29" s="128" t="str">
        <f>призеры!F44</f>
        <v>Бийск, СШОР№3, М</v>
      </c>
      <c r="F29" s="76">
        <f>[6]пр.взв!$AH$7</f>
        <v>6</v>
      </c>
      <c r="G29" s="128"/>
      <c r="H29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0" spans="1:10" ht="24" customHeight="1">
      <c r="A30" s="71">
        <v>74</v>
      </c>
      <c r="B30" s="130" t="s">
        <v>6</v>
      </c>
      <c r="C30" s="128" t="str">
        <f>призеры!C45</f>
        <v>АВЕРИН Евгений Александрович</v>
      </c>
      <c r="D30" s="128" t="str">
        <f>призеры!D45</f>
        <v>02.03.96, 1р</v>
      </c>
      <c r="E30" s="128" t="str">
        <f>призеры!F45</f>
        <v>Рубцовск, РГМ ОО "ФАРБ"</v>
      </c>
      <c r="F30" s="76">
        <f>[6]пр.взв!$AH$7</f>
        <v>6</v>
      </c>
      <c r="G30" s="128"/>
      <c r="H30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1" spans="1:10" ht="24" customHeight="1">
      <c r="A31" s="71">
        <v>74</v>
      </c>
      <c r="B31" s="130" t="s">
        <v>6</v>
      </c>
      <c r="C31" s="128" t="str">
        <f>призеры!C46</f>
        <v>ТАЙБОРИН Аскар Аматович</v>
      </c>
      <c r="D31" s="128" t="str">
        <f>призеры!D46</f>
        <v>28.10.94, КМС</v>
      </c>
      <c r="E31" s="128" t="str">
        <f>призеры!F46</f>
        <v>Г-Алтайск, ЦСП СК РА, Д</v>
      </c>
      <c r="F31" s="76">
        <f>[6]пр.взв!$AH$7</f>
        <v>6</v>
      </c>
      <c r="G31" s="128"/>
      <c r="H31" s="75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Бийск, Г-Алтайск, Рубцовск, , , , , , , , </v>
      </c>
    </row>
    <row r="32" spans="1:10" ht="24" customHeight="1">
      <c r="A32" s="71">
        <v>82</v>
      </c>
      <c r="B32" s="130" t="s">
        <v>4</v>
      </c>
      <c r="C32" s="128" t="str">
        <f>призеры!C50</f>
        <v>КАЛИБЕКОВ Александр Сергеевич</v>
      </c>
      <c r="D32" s="128" t="str">
        <f>призеры!D50</f>
        <v>20.02.95, 1р</v>
      </c>
      <c r="E32" s="128" t="str">
        <f>призеры!F50</f>
        <v>Рубцовск, РГМ ОО "ФАРБ"</v>
      </c>
      <c r="F32" s="76">
        <f>[7]пр.взв!$AH$7</f>
        <v>2</v>
      </c>
      <c r="G32" s="76"/>
      <c r="H32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</row>
    <row r="33" spans="1:8" ht="24" customHeight="1">
      <c r="A33" s="71">
        <v>82</v>
      </c>
      <c r="B33" s="130" t="s">
        <v>5</v>
      </c>
      <c r="C33" s="128" t="str">
        <f>призеры!C51</f>
        <v>ВОРОБЬЁВ Михаил Евгеньевич</v>
      </c>
      <c r="D33" s="128" t="str">
        <f>призеры!D51</f>
        <v>26.07.98, 1р</v>
      </c>
      <c r="E33" s="128" t="str">
        <f>призеры!F51</f>
        <v>Бийск, с/к"Эфа"</v>
      </c>
      <c r="F33" s="76">
        <f>[7]пр.взв!$AH$7</f>
        <v>2</v>
      </c>
      <c r="G33" s="76"/>
      <c r="H33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</row>
    <row r="34" spans="1:8" ht="24" customHeight="1">
      <c r="A34" s="71">
        <v>82</v>
      </c>
      <c r="B34" s="130" t="s">
        <v>6</v>
      </c>
      <c r="C34" s="128" t="str">
        <f>призеры!C52</f>
        <v/>
      </c>
      <c r="D34" s="128" t="str">
        <f>призеры!D52</f>
        <v/>
      </c>
      <c r="E34" s="128" t="str">
        <f>призеры!F52</f>
        <v/>
      </c>
      <c r="F34" s="76">
        <f>[7]пр.взв!$AH$7</f>
        <v>2</v>
      </c>
      <c r="G34" s="76"/>
      <c r="H34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</row>
    <row r="35" spans="1:8" ht="24" customHeight="1">
      <c r="A35" s="71">
        <v>82</v>
      </c>
      <c r="B35" s="130" t="s">
        <v>6</v>
      </c>
      <c r="C35" s="128" t="str">
        <f>призеры!C53</f>
        <v/>
      </c>
      <c r="D35" s="128" t="str">
        <f>призеры!D53</f>
        <v/>
      </c>
      <c r="E35" s="128" t="str">
        <f>призеры!F53</f>
        <v/>
      </c>
      <c r="F35" s="76">
        <f>[7]пр.взв!$AH$7</f>
        <v>2</v>
      </c>
      <c r="G35" s="76"/>
      <c r="H35" s="75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Бийск, Рубцовск, , , , , , , , , </v>
      </c>
    </row>
    <row r="36" spans="1:8" ht="24" customHeight="1">
      <c r="A36" s="71">
        <v>90</v>
      </c>
      <c r="B36" s="130" t="s">
        <v>4</v>
      </c>
      <c r="C36" s="128" t="str">
        <f>призеры!C57</f>
        <v>СТЕННИКОВ Вячеслав Иванович</v>
      </c>
      <c r="D36" s="128" t="str">
        <f>призеры!D57</f>
        <v>25.03.97, КМС</v>
      </c>
      <c r="E36" s="128" t="str">
        <f>призеры!F57</f>
        <v>Новосибирская, Новосибирск, МО</v>
      </c>
      <c r="F36" s="76">
        <f>[8]пр.взв!$AH$7</f>
        <v>7</v>
      </c>
      <c r="G36" s="128"/>
      <c r="H36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7" spans="1:8" ht="24" customHeight="1">
      <c r="A37" s="71">
        <v>90</v>
      </c>
      <c r="B37" s="130" t="s">
        <v>5</v>
      </c>
      <c r="C37" s="128" t="str">
        <f>призеры!C58</f>
        <v>МАЛАХОВ Никита Максимович</v>
      </c>
      <c r="D37" s="128" t="str">
        <f>призеры!D58</f>
        <v>07.05.98, 1р</v>
      </c>
      <c r="E37" s="128" t="str">
        <f>призеры!F58</f>
        <v>Новосибирская, Новосибирск, МО</v>
      </c>
      <c r="F37" s="76">
        <f>[8]пр.взв!$AH$7</f>
        <v>7</v>
      </c>
      <c r="G37" s="128"/>
      <c r="H37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8" spans="1:8" ht="24" customHeight="1">
      <c r="A38" s="71">
        <v>90</v>
      </c>
      <c r="B38" s="130" t="s">
        <v>6</v>
      </c>
      <c r="C38" s="128" t="str">
        <f>призеры!C59</f>
        <v>ШАХМАТОВ Артем Сергеевич</v>
      </c>
      <c r="D38" s="128" t="str">
        <f>призеры!D59</f>
        <v>04.10.92, КМС</v>
      </c>
      <c r="E38" s="128" t="str">
        <f>призеры!F59</f>
        <v>Омская, Омск, МО</v>
      </c>
      <c r="F38" s="76">
        <f>[8]пр.взв!$AH$7</f>
        <v>7</v>
      </c>
      <c r="G38" s="128"/>
      <c r="H38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39" spans="1:8" ht="24" customHeight="1">
      <c r="A39" s="71">
        <v>90</v>
      </c>
      <c r="B39" s="130" t="s">
        <v>6</v>
      </c>
      <c r="C39" s="128" t="str">
        <f>призеры!C60</f>
        <v>ХАЛИТОВ Арсен Сайдуллаевич</v>
      </c>
      <c r="D39" s="128" t="str">
        <f>призеры!D60</f>
        <v>13.02.88, МС</v>
      </c>
      <c r="E39" s="128" t="str">
        <f>призеры!F60</f>
        <v>Красноярский, Красноярск</v>
      </c>
      <c r="F39" s="76">
        <f>[8]пр.взв!$AH$7</f>
        <v>7</v>
      </c>
      <c r="G39" s="128"/>
      <c r="H39" s="75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Забайкальский, Красноярский, Новосибирская, Омская, , , , , , , </v>
      </c>
    </row>
    <row r="40" spans="1:8" ht="24" customHeight="1">
      <c r="A40" s="71">
        <v>100</v>
      </c>
      <c r="B40" s="130" t="s">
        <v>4</v>
      </c>
      <c r="C40" s="44" t="str">
        <f>призеры!C64</f>
        <v>КЫРГЫС Аржаан Вячеславович</v>
      </c>
      <c r="D40" s="44" t="str">
        <f>призеры!D64</f>
        <v>30.01.84, МС</v>
      </c>
      <c r="E40" s="44" t="str">
        <f>призеры!F64</f>
        <v>Р.Тыва</v>
      </c>
      <c r="F40" s="76">
        <f>[9]пр.взв!$AH$7</f>
        <v>5</v>
      </c>
      <c r="G40" s="76"/>
      <c r="H40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1" spans="1:8" ht="24" customHeight="1">
      <c r="A41" s="71">
        <v>100</v>
      </c>
      <c r="B41" s="130" t="s">
        <v>5</v>
      </c>
      <c r="C41" s="44" t="str">
        <f>призеры!C65</f>
        <v>БАРАНОВ Андрей Алексеевич</v>
      </c>
      <c r="D41" s="44" t="str">
        <f>призеры!D65</f>
        <v>04.02.82, КМС</v>
      </c>
      <c r="E41" s="44" t="str">
        <f>призеры!F65</f>
        <v>Р.Бурятия, Улан-Уде, МО</v>
      </c>
      <c r="F41" s="76">
        <f>[9]пр.взв!$AH$7</f>
        <v>5</v>
      </c>
      <c r="G41" s="76"/>
      <c r="H41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2" spans="1:8" ht="24" customHeight="1">
      <c r="A42" s="71">
        <v>100</v>
      </c>
      <c r="B42" s="130" t="s">
        <v>6</v>
      </c>
      <c r="C42" s="44" t="str">
        <f>призеры!C66</f>
        <v>ЗАВЬЯНОВ Григорий Васильевич</v>
      </c>
      <c r="D42" s="44" t="str">
        <f>призеры!D66</f>
        <v>20.10.82, КМС</v>
      </c>
      <c r="E42" s="44" t="str">
        <f>призеры!F66</f>
        <v>Забайкальский, Чита, МО</v>
      </c>
      <c r="F42" s="76">
        <f>[9]пр.взв!$AH$7</f>
        <v>5</v>
      </c>
      <c r="G42" s="76"/>
      <c r="H42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3" spans="1:8" ht="24" customHeight="1">
      <c r="A43" s="71">
        <v>100</v>
      </c>
      <c r="B43" s="130" t="s">
        <v>6</v>
      </c>
      <c r="C43" s="44" t="str">
        <f>призеры!C67</f>
        <v>АГАФОНОВ Николай Валерьевич</v>
      </c>
      <c r="D43" s="44" t="str">
        <f>призеры!D67</f>
        <v>26.07.83, КМС</v>
      </c>
      <c r="E43" s="44" t="str">
        <f>призеры!F67</f>
        <v>Иркутская, Иркутск, МО</v>
      </c>
      <c r="F43" s="76">
        <f>[9]пр.взв!$AH$7</f>
        <v>5</v>
      </c>
      <c r="G43" s="76"/>
      <c r="H43" s="75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Забайкальский, Иркутская, Омская, Р.Бурятия, Р.Тыва, , , , , , </v>
      </c>
    </row>
    <row r="44" spans="1:8" ht="24" customHeight="1">
      <c r="A44" s="81" t="s">
        <v>34</v>
      </c>
      <c r="B44" s="130" t="s">
        <v>4</v>
      </c>
      <c r="C44" s="44" t="str">
        <f>призеры!C71</f>
        <v>АНДРЮШКО Дмитрий Васильевич</v>
      </c>
      <c r="D44" s="44" t="str">
        <f>призеры!D71</f>
        <v>20.01.92, КМС</v>
      </c>
      <c r="E44" s="44" t="str">
        <f>призеры!F71</f>
        <v>Красноярский, Красноярск</v>
      </c>
      <c r="F44" s="76">
        <f>[10]пр.взв!$AH$7</f>
        <v>2</v>
      </c>
      <c r="G44" s="76"/>
      <c r="H44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5" spans="1:8" ht="24" customHeight="1">
      <c r="A45" s="81" t="s">
        <v>34</v>
      </c>
      <c r="B45" s="130" t="s">
        <v>5</v>
      </c>
      <c r="C45" s="44" t="str">
        <f>призеры!C72</f>
        <v>ДАРДАЕВ Сергей Юрьевич</v>
      </c>
      <c r="D45" s="44" t="str">
        <f>призеры!D72</f>
        <v>26.05.80, КМС</v>
      </c>
      <c r="E45" s="44" t="str">
        <f>призеры!F72</f>
        <v>Р.Бурятия, Улан-Уде, МО</v>
      </c>
      <c r="F45" s="76">
        <f>[10]пр.взв!$AH$7</f>
        <v>2</v>
      </c>
      <c r="G45" s="76"/>
      <c r="H45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6" spans="1:8" ht="24" customHeight="1">
      <c r="A46" s="81" t="s">
        <v>34</v>
      </c>
      <c r="B46" s="130" t="s">
        <v>6</v>
      </c>
      <c r="C46" s="44" t="str">
        <f>призеры!C73</f>
        <v/>
      </c>
      <c r="D46" s="44" t="str">
        <f>призеры!D73</f>
        <v/>
      </c>
      <c r="E46" s="44" t="str">
        <f>призеры!F73</f>
        <v/>
      </c>
      <c r="F46" s="76">
        <f>[10]пр.взв!$AH$7</f>
        <v>2</v>
      </c>
      <c r="G46" s="76"/>
      <c r="H46" s="75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7" spans="1:8" ht="24" customHeight="1" thickBot="1">
      <c r="A47" s="82" t="s">
        <v>34</v>
      </c>
      <c r="B47" s="131" t="s">
        <v>6</v>
      </c>
      <c r="C47" s="48" t="str">
        <f>призеры!C74</f>
        <v/>
      </c>
      <c r="D47" s="48" t="str">
        <f>призеры!D74</f>
        <v/>
      </c>
      <c r="E47" s="48" t="str">
        <f>призеры!F74</f>
        <v/>
      </c>
      <c r="F47" s="80">
        <f>[10]пр.взв!$AH$7</f>
        <v>2</v>
      </c>
      <c r="G47" s="80"/>
      <c r="H47" s="79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Красноярский, Р.Бурятия, , , , , , , , , </v>
      </c>
    </row>
    <row r="48" spans="1:8" ht="13.5" customHeight="1">
      <c r="A48" s="200" t="s">
        <v>39</v>
      </c>
      <c r="B48" s="201"/>
      <c r="C48" s="201"/>
      <c r="D48" s="201"/>
      <c r="E48" s="201"/>
      <c r="F48" s="201"/>
      <c r="G48" s="201"/>
      <c r="H48" s="202"/>
    </row>
    <row r="49" spans="1:8">
      <c r="A49" s="203"/>
      <c r="B49" s="204"/>
      <c r="C49" s="204"/>
      <c r="D49" s="204"/>
      <c r="E49" s="204"/>
      <c r="F49" s="204"/>
      <c r="G49" s="204"/>
      <c r="H49" s="205"/>
    </row>
    <row r="50" spans="1:8" hidden="1">
      <c r="A50" s="185">
        <v>52</v>
      </c>
      <c r="B50" s="186" t="s">
        <v>4</v>
      </c>
      <c r="C50" s="187" t="s">
        <v>40</v>
      </c>
      <c r="D50" s="189" t="s">
        <v>41</v>
      </c>
      <c r="E50" s="191" t="s">
        <v>42</v>
      </c>
      <c r="F50" s="193" t="s">
        <v>43</v>
      </c>
      <c r="G50" s="189">
        <v>4</v>
      </c>
      <c r="H50" s="195" t="s">
        <v>44</v>
      </c>
    </row>
    <row r="51" spans="1:8" ht="13.5" hidden="1" thickBot="1">
      <c r="A51" s="176"/>
      <c r="B51" s="178"/>
      <c r="C51" s="188"/>
      <c r="D51" s="190"/>
      <c r="E51" s="192"/>
      <c r="F51" s="194"/>
      <c r="G51" s="194"/>
      <c r="H51" s="174"/>
    </row>
    <row r="52" spans="1:8" hidden="1">
      <c r="A52" s="185">
        <v>57</v>
      </c>
      <c r="B52" s="186" t="s">
        <v>4</v>
      </c>
      <c r="C52" s="197" t="s">
        <v>45</v>
      </c>
      <c r="D52" s="198" t="s">
        <v>46</v>
      </c>
      <c r="E52" s="199" t="s">
        <v>47</v>
      </c>
      <c r="F52" s="196" t="s">
        <v>48</v>
      </c>
      <c r="G52" s="196" t="s">
        <v>33</v>
      </c>
      <c r="H52" s="195" t="s">
        <v>49</v>
      </c>
    </row>
    <row r="53" spans="1:8" ht="13.5" hidden="1" thickBot="1">
      <c r="A53" s="176"/>
      <c r="B53" s="178"/>
      <c r="C53" s="180"/>
      <c r="D53" s="182"/>
      <c r="E53" s="184"/>
      <c r="F53" s="172"/>
      <c r="G53" s="172"/>
      <c r="H53" s="174"/>
    </row>
    <row r="54" spans="1:8" hidden="1">
      <c r="A54" s="185">
        <v>62</v>
      </c>
      <c r="B54" s="186" t="s">
        <v>4</v>
      </c>
      <c r="C54" s="187" t="s">
        <v>40</v>
      </c>
      <c r="D54" s="189" t="s">
        <v>41</v>
      </c>
      <c r="E54" s="191" t="s">
        <v>42</v>
      </c>
      <c r="F54" s="193" t="s">
        <v>43</v>
      </c>
      <c r="G54" s="189">
        <v>4</v>
      </c>
      <c r="H54" s="195" t="s">
        <v>44</v>
      </c>
    </row>
    <row r="55" spans="1:8" ht="13.5" hidden="1" thickBot="1">
      <c r="A55" s="176"/>
      <c r="B55" s="178"/>
      <c r="C55" s="188"/>
      <c r="D55" s="190"/>
      <c r="E55" s="192"/>
      <c r="F55" s="194"/>
      <c r="G55" s="194"/>
      <c r="H55" s="174"/>
    </row>
    <row r="56" spans="1:8" hidden="1">
      <c r="A56" s="175">
        <v>68</v>
      </c>
      <c r="B56" s="177" t="s">
        <v>4</v>
      </c>
      <c r="C56" s="179"/>
      <c r="D56" s="181"/>
      <c r="E56" s="183"/>
      <c r="F56" s="171"/>
      <c r="G56" s="171"/>
      <c r="H56" s="173" t="s">
        <v>50</v>
      </c>
    </row>
    <row r="57" spans="1:8" ht="13.5" hidden="1" thickBot="1">
      <c r="A57" s="176"/>
      <c r="B57" s="178"/>
      <c r="C57" s="180"/>
      <c r="D57" s="182"/>
      <c r="E57" s="184"/>
      <c r="F57" s="172"/>
      <c r="G57" s="172"/>
      <c r="H57" s="174"/>
    </row>
    <row r="58" spans="1:8" hidden="1">
      <c r="A58" s="185">
        <v>74</v>
      </c>
      <c r="B58" s="186" t="s">
        <v>4</v>
      </c>
      <c r="C58" s="187" t="s">
        <v>40</v>
      </c>
      <c r="D58" s="189" t="s">
        <v>41</v>
      </c>
      <c r="E58" s="191" t="s">
        <v>42</v>
      </c>
      <c r="F58" s="193" t="s">
        <v>43</v>
      </c>
      <c r="G58" s="189">
        <v>4</v>
      </c>
      <c r="H58" s="195" t="s">
        <v>44</v>
      </c>
    </row>
    <row r="59" spans="1:8" ht="13.5" hidden="1" thickBot="1">
      <c r="A59" s="176"/>
      <c r="B59" s="178"/>
      <c r="C59" s="188"/>
      <c r="D59" s="190"/>
      <c r="E59" s="192"/>
      <c r="F59" s="194"/>
      <c r="G59" s="194"/>
      <c r="H59" s="174"/>
    </row>
    <row r="60" spans="1:8" hidden="1">
      <c r="A60" s="175">
        <v>82</v>
      </c>
      <c r="B60" s="177" t="s">
        <v>4</v>
      </c>
      <c r="C60" s="179"/>
      <c r="D60" s="181"/>
      <c r="E60" s="183"/>
      <c r="F60" s="171"/>
      <c r="G60" s="171"/>
      <c r="H60" s="173" t="s">
        <v>50</v>
      </c>
    </row>
    <row r="61" spans="1:8" ht="13.5" hidden="1" thickBot="1">
      <c r="A61" s="176"/>
      <c r="B61" s="178"/>
      <c r="C61" s="180"/>
      <c r="D61" s="182"/>
      <c r="E61" s="184"/>
      <c r="F61" s="172"/>
      <c r="G61" s="172"/>
      <c r="H61" s="174"/>
    </row>
    <row r="62" spans="1:8" hidden="1">
      <c r="A62" s="185">
        <v>90</v>
      </c>
      <c r="B62" s="186" t="s">
        <v>4</v>
      </c>
      <c r="C62" s="187" t="s">
        <v>40</v>
      </c>
      <c r="D62" s="189" t="s">
        <v>41</v>
      </c>
      <c r="E62" s="191" t="s">
        <v>42</v>
      </c>
      <c r="F62" s="193" t="s">
        <v>43</v>
      </c>
      <c r="G62" s="189">
        <v>4</v>
      </c>
      <c r="H62" s="195" t="s">
        <v>44</v>
      </c>
    </row>
    <row r="63" spans="1:8" ht="13.5" hidden="1" thickBot="1">
      <c r="A63" s="176"/>
      <c r="B63" s="178"/>
      <c r="C63" s="188"/>
      <c r="D63" s="190"/>
      <c r="E63" s="192"/>
      <c r="F63" s="194"/>
      <c r="G63" s="194"/>
      <c r="H63" s="174"/>
    </row>
    <row r="64" spans="1:8" hidden="1">
      <c r="A64" s="175">
        <v>100</v>
      </c>
      <c r="B64" s="177" t="s">
        <v>4</v>
      </c>
      <c r="C64" s="179"/>
      <c r="D64" s="181"/>
      <c r="E64" s="183"/>
      <c r="F64" s="171"/>
      <c r="G64" s="171"/>
      <c r="H64" s="173" t="s">
        <v>50</v>
      </c>
    </row>
    <row r="65" spans="1:8" ht="13.5" hidden="1" thickBot="1">
      <c r="A65" s="176"/>
      <c r="B65" s="178"/>
      <c r="C65" s="180"/>
      <c r="D65" s="182"/>
      <c r="E65" s="184"/>
      <c r="F65" s="172"/>
      <c r="G65" s="172"/>
      <c r="H65" s="174"/>
    </row>
    <row r="66" spans="1:8" hidden="1">
      <c r="A66" s="175" t="s">
        <v>34</v>
      </c>
      <c r="B66" s="177" t="s">
        <v>4</v>
      </c>
      <c r="C66" s="179"/>
      <c r="D66" s="181"/>
      <c r="E66" s="183"/>
      <c r="F66" s="171"/>
      <c r="G66" s="171"/>
      <c r="H66" s="173" t="s">
        <v>50</v>
      </c>
    </row>
    <row r="67" spans="1:8" ht="13.5" hidden="1" thickBot="1">
      <c r="A67" s="176"/>
      <c r="B67" s="178"/>
      <c r="C67" s="180"/>
      <c r="D67" s="182"/>
      <c r="E67" s="184"/>
      <c r="F67" s="172"/>
      <c r="G67" s="172"/>
      <c r="H67" s="174"/>
    </row>
    <row r="68" spans="1:8" ht="15.75">
      <c r="B68" s="12"/>
      <c r="C68" s="3"/>
      <c r="D68" s="4"/>
      <c r="E68" s="5"/>
      <c r="F68" s="31"/>
      <c r="G68" s="31"/>
      <c r="H68" s="3"/>
    </row>
    <row r="69" spans="1:8" ht="15.75">
      <c r="B69" s="32" t="str">
        <f>призеры!B79</f>
        <v>Гл. судья, судья ВК</v>
      </c>
      <c r="C69" s="33"/>
      <c r="D69" s="33"/>
      <c r="E69" s="33"/>
      <c r="F69" s="167" t="str">
        <f>призеры!F79</f>
        <v>С.М.Трескин</v>
      </c>
      <c r="G69" s="167"/>
      <c r="H69" s="34" t="str">
        <f>призеры!F80</f>
        <v>/г.Бийск/</v>
      </c>
    </row>
    <row r="70" spans="1:8" ht="15.75">
      <c r="B70" s="35"/>
      <c r="C70" s="36"/>
      <c r="D70" s="36"/>
      <c r="E70" s="36"/>
      <c r="F70" s="167"/>
      <c r="G70" s="167"/>
      <c r="H70" s="36"/>
    </row>
    <row r="71" spans="1:8" ht="15.75">
      <c r="B71" s="35" t="str">
        <f>призеры!B81</f>
        <v>Гл. секретарь, судья 1К</v>
      </c>
      <c r="C71" s="36"/>
      <c r="D71" s="36"/>
      <c r="E71" s="36"/>
      <c r="F71" s="167" t="str">
        <f>призеры!F81</f>
        <v>П.В.Шалюта</v>
      </c>
      <c r="G71" s="167"/>
      <c r="H71" s="37" t="str">
        <f>призеры!F82</f>
        <v>/г.Бийск/</v>
      </c>
    </row>
  </sheetData>
  <mergeCells count="89"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призеры</vt:lpstr>
      <vt:lpstr>1стр</vt:lpstr>
      <vt:lpstr>2стр</vt:lpstr>
      <vt:lpstr>ФИН</vt:lpstr>
      <vt:lpstr>мс к</vt:lpstr>
      <vt:lpstr>мс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бийск</cp:lastModifiedBy>
  <cp:lastPrinted>2018-05-14T08:41:12Z</cp:lastPrinted>
  <dcterms:created xsi:type="dcterms:W3CDTF">1996-10-08T23:32:33Z</dcterms:created>
  <dcterms:modified xsi:type="dcterms:W3CDTF">2018-05-14T09:01:11Z</dcterms:modified>
</cp:coreProperties>
</file>